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ope" sheetId="2" state="visible" r:id="rId2"/>
    <sheet xmlns:r="http://schemas.openxmlformats.org/officeDocument/2006/relationships" name="Questions" sheetId="3" state="visible" r:id="rId3"/>
    <sheet xmlns:r="http://schemas.openxmlformats.org/officeDocument/2006/relationships" name="Page audit" sheetId="4" state="visible" r:id="rId4"/>
    <sheet xmlns:r="http://schemas.openxmlformats.org/officeDocument/2006/relationships" name="Answer log" sheetId="5" state="visible" r:id="rId5"/>
    <sheet xmlns:r="http://schemas.openxmlformats.org/officeDocument/2006/relationships" name="Work log" sheetId="6" state="visible" r:id="rId6"/>
    <sheet xmlns:r="http://schemas.openxmlformats.org/officeDocument/2006/relationships" name="Results" sheetId="7" state="visible" r:id="rId7"/>
    <sheet xmlns:r="http://schemas.openxmlformats.org/officeDocument/2006/relationships" name="Example · ClauseMinds" sheetId="8" state="visible" r:id="rId8"/>
  </sheets>
  <definedNames>
    <definedName name="_xlnm.Print_Titles" localSheetId="2">'Questions'!$4:$5</definedName>
    <definedName name="_xlnm.Print_Titles" localSheetId="3">'Page audit'!$4:$5</definedName>
    <definedName name="_xlnm.Print_Titles" localSheetId="4">'Answer log'!$4:$5</definedName>
    <definedName name="_xlnm.Print_Titles" localSheetId="5">'Work log'!$4:$5</definedName>
  </definedNames>
  <calcPr calcId="124519" fullCalcOnLoad="1"/>
</workbook>
</file>

<file path=xl/styles.xml><?xml version="1.0" encoding="utf-8"?>
<styleSheet xmlns="http://schemas.openxmlformats.org/spreadsheetml/2006/main">
  <numFmts count="4">
    <numFmt numFmtId="164" formatCode="d mmm yyyy"/>
    <numFmt numFmtId="165" formatCode="0.0"/>
    <numFmt numFmtId="166" formatCode="&quot;Round &quot;0"/>
    <numFmt numFmtId="167" formatCode="+0;-0;0"/>
  </numFmts>
  <fonts count="16">
    <font>
      <name val="Calibri"/>
      <family val="2"/>
      <color theme="1"/>
      <sz val="11"/>
      <scheme val="minor"/>
    </font>
    <font>
      <name val="Albert Sans"/>
      <b val="1"/>
      <color rgb="000A1022"/>
      <sz val="22"/>
    </font>
    <font>
      <name val="Albert Sans"/>
      <color rgb="005A6482"/>
      <sz val="10"/>
    </font>
    <font>
      <name val="Albert Sans"/>
      <color rgb="000A1022"/>
      <sz val="10"/>
    </font>
    <font>
      <name val="Albert Sans"/>
      <b val="1"/>
      <color rgb="000A1022"/>
      <sz val="13"/>
    </font>
    <font>
      <name val="Albert Sans"/>
      <b val="1"/>
      <color rgb="000A1022"/>
      <sz val="10"/>
    </font>
    <font>
      <name val="Albert Sans"/>
      <b val="1"/>
      <color rgb="0027318F"/>
      <sz val="10"/>
    </font>
    <font>
      <name val="Albert Sans"/>
      <color rgb="005A6482"/>
      <sz val="9"/>
    </font>
    <font>
      <name val="Albert Sans"/>
      <b val="1"/>
      <color rgb="000A1022"/>
      <sz val="18"/>
    </font>
    <font>
      <name val="Albert Sans"/>
      <i val="1"/>
      <color rgb="005A6482"/>
      <sz val="8.5"/>
    </font>
    <font>
      <name val="Albert Sans"/>
      <b val="1"/>
      <color rgb="00FFFFFF"/>
      <sz val="10"/>
    </font>
    <font>
      <name val="Albert Sans"/>
      <b val="1"/>
      <color rgb="005A6482"/>
      <sz val="10"/>
    </font>
    <font>
      <name val="Albert Sans"/>
      <b val="1"/>
      <color rgb="000A1022"/>
      <sz val="11"/>
    </font>
    <font>
      <name val="Albert Sans"/>
      <b val="1"/>
      <color rgb="000A1022"/>
      <sz val="12"/>
    </font>
    <font>
      <name val="Albert Sans"/>
      <i val="1"/>
      <color rgb="005A6482"/>
      <sz val="9"/>
    </font>
    <font>
      <name val="Albert Sans"/>
      <b val="1"/>
      <color rgb="0027318F"/>
      <sz val="13"/>
    </font>
  </fonts>
  <fills count="9">
    <fill>
      <patternFill/>
    </fill>
    <fill>
      <patternFill patternType="gray125"/>
    </fill>
    <fill>
      <patternFill patternType="solid">
        <fgColor rgb="00FFB547"/>
        <bgColor rgb="00FFB547"/>
      </patternFill>
    </fill>
    <fill>
      <patternFill patternType="solid">
        <fgColor rgb="00F7F9FC"/>
        <bgColor rgb="00F7F9FC"/>
      </patternFill>
    </fill>
    <fill>
      <patternFill patternType="solid">
        <fgColor rgb="000A1022"/>
        <bgColor rgb="000A1022"/>
      </patternFill>
    </fill>
    <fill>
      <patternFill patternType="solid">
        <fgColor rgb="00FFFFFF"/>
        <bgColor rgb="00FFFFFF"/>
      </patternFill>
    </fill>
    <fill>
      <patternFill patternType="solid">
        <fgColor rgb="00F1F3FF"/>
        <bgColor rgb="00F1F3FF"/>
      </patternFill>
    </fill>
    <fill>
      <patternFill patternType="solid">
        <fgColor rgb="004A58D6"/>
        <bgColor rgb="004A58D6"/>
      </patternFill>
    </fill>
    <fill>
      <patternFill patternType="solid">
        <fgColor rgb="0027318F"/>
        <bgColor rgb="0027318F"/>
      </patternFill>
    </fill>
  </fills>
  <borders count="5">
    <border>
      <left/>
      <right/>
      <top/>
      <bottom/>
      <diagonal/>
    </border>
    <border>
      <left style="thin">
        <color rgb="00E3E6EE"/>
      </left>
      <right style="thin">
        <color rgb="00E3E6EE"/>
      </right>
      <top style="thin">
        <color rgb="00E3E6EE"/>
      </top>
      <bottom style="thin">
        <color rgb="00E3E6EE"/>
      </bottom>
    </border>
    <border>
      <left/>
      <right/>
      <top style="thin">
        <color rgb="00E3E6EE"/>
      </top>
      <bottom/>
      <diagonal/>
    </border>
    <border>
      <left/>
      <right style="thin">
        <color rgb="00E3E6EE"/>
      </right>
      <top style="thin">
        <color rgb="00E3E6EE"/>
      </top>
      <bottom/>
      <diagonal/>
    </border>
    <border>
      <left/>
      <right style="thin">
        <color rgb="00E3E6EE"/>
      </right>
      <top style="thin">
        <color rgb="00E3E6EE"/>
      </top>
      <bottom style="thin">
        <color rgb="00E3E6EE"/>
      </bottom>
      <diagonal/>
    </border>
  </borders>
  <cellStyleXfs count="1">
    <xf numFmtId="0" fontId="0" fillId="0" borderId="0"/>
  </cellStyleXfs>
  <cellXfs count="56">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center"/>
    </xf>
    <xf numFmtId="0" fontId="2" fillId="0" borderId="0" applyAlignment="1" pivotButton="0" quotePrefix="0" xfId="0">
      <alignment vertical="top"/>
    </xf>
    <xf numFmtId="0" fontId="5" fillId="0" borderId="1" applyAlignment="1" pivotButton="0" quotePrefix="0" xfId="0">
      <alignment vertical="center" wrapText="1"/>
    </xf>
    <xf numFmtId="0" fontId="3" fillId="3" borderId="1" applyAlignment="1" pivotButton="0" quotePrefix="0" xfId="0">
      <alignment vertical="center" wrapText="1"/>
    </xf>
    <xf numFmtId="0" fontId="0" fillId="0" borderId="1" applyAlignment="1" pivotButton="0" quotePrefix="0" xfId="0">
      <alignment vertical="center" wrapText="1"/>
    </xf>
    <xf numFmtId="0" fontId="9" fillId="0" borderId="1" applyAlignment="1" pivotButton="0" quotePrefix="0" xfId="0">
      <alignment vertical="center" wrapText="1"/>
    </xf>
    <xf numFmtId="0" fontId="4" fillId="0" borderId="0" pivotButton="0" quotePrefix="0" xfId="0"/>
    <xf numFmtId="0" fontId="10" fillId="4" borderId="1" applyAlignment="1" pivotButton="0" quotePrefix="0" xfId="0">
      <alignment vertical="center" wrapText="1"/>
    </xf>
    <xf numFmtId="0" fontId="11" fillId="0" borderId="1" applyAlignment="1" pivotButton="0" quotePrefix="0" xfId="0">
      <alignment vertical="top" wrapText="1"/>
    </xf>
    <xf numFmtId="0" fontId="3" fillId="0" borderId="1" applyAlignment="1" pivotButton="0" quotePrefix="0" xfId="0">
      <alignment vertical="top" wrapText="1"/>
    </xf>
    <xf numFmtId="0" fontId="11" fillId="3" borderId="1" applyAlignment="1" pivotButton="0" quotePrefix="0" xfId="0">
      <alignment vertical="top" wrapText="1"/>
    </xf>
    <xf numFmtId="0" fontId="3" fillId="3" borderId="1" applyAlignment="1" pivotButton="0" quotePrefix="0" xfId="0">
      <alignment vertical="top" wrapText="1"/>
    </xf>
    <xf numFmtId="0" fontId="9" fillId="5" borderId="1" applyAlignment="1" pivotButton="0" quotePrefix="0" xfId="0">
      <alignment vertical="top" wrapText="1"/>
    </xf>
    <xf numFmtId="0" fontId="12" fillId="0" borderId="1" applyAlignment="1" pivotButton="0" quotePrefix="0" xfId="0">
      <alignment horizontal="center" vertical="top"/>
    </xf>
    <xf numFmtId="164" fontId="3" fillId="0" borderId="1" applyAlignment="1" pivotButton="0" quotePrefix="0" xfId="0">
      <alignment vertical="top" wrapText="1"/>
    </xf>
    <xf numFmtId="0" fontId="12" fillId="3" borderId="1" applyAlignment="1" pivotButton="0" quotePrefix="0" xfId="0">
      <alignment horizontal="center" vertical="top"/>
    </xf>
    <xf numFmtId="164" fontId="3" fillId="3"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13" fillId="0" borderId="0" pivotButton="0" quotePrefix="0" xfId="0"/>
    <xf numFmtId="0" fontId="3" fillId="0" borderId="1" pivotButton="0" quotePrefix="0" xfId="0"/>
    <xf numFmtId="0" fontId="12" fillId="0" borderId="1" applyAlignment="1" pivotButton="0" quotePrefix="0" xfId="0">
      <alignment horizontal="right"/>
    </xf>
    <xf numFmtId="0" fontId="0" fillId="0" borderId="1" pivotButton="0" quotePrefix="0" xfId="0"/>
    <xf numFmtId="0" fontId="7" fillId="0" borderId="1" pivotButton="0" quotePrefix="0" xfId="0"/>
    <xf numFmtId="165" fontId="12" fillId="0" borderId="1" applyAlignment="1" pivotButton="0" quotePrefix="0" xfId="0">
      <alignment horizontal="right"/>
    </xf>
    <xf numFmtId="0" fontId="0" fillId="4" borderId="1" pivotButton="0" quotePrefix="0" xfId="0"/>
    <xf numFmtId="166" fontId="10" fillId="4" borderId="1" applyAlignment="1" pivotButton="0" quotePrefix="0" xfId="0">
      <alignment horizontal="right"/>
    </xf>
    <xf numFmtId="0" fontId="5" fillId="0" borderId="1" pivotButton="0" quotePrefix="0" xfId="0"/>
    <xf numFmtId="0" fontId="3" fillId="0" borderId="1" applyAlignment="1" pivotButton="0" quotePrefix="0" xfId="0">
      <alignment horizontal="right"/>
    </xf>
    <xf numFmtId="0" fontId="5" fillId="0" borderId="1" applyAlignment="1" pivotButton="0" quotePrefix="0" xfId="0">
      <alignment horizontal="right"/>
    </xf>
    <xf numFmtId="9" fontId="5" fillId="0" borderId="1" applyAlignment="1" pivotButton="0" quotePrefix="0" xfId="0">
      <alignment horizontal="right"/>
    </xf>
    <xf numFmtId="167" fontId="3" fillId="0" borderId="1" applyAlignment="1" pivotButton="0" quotePrefix="0" xfId="0">
      <alignment horizontal="right"/>
    </xf>
    <xf numFmtId="0" fontId="7" fillId="0" borderId="0" pivotButton="0" quotePrefix="0" xfId="0"/>
    <xf numFmtId="0" fontId="14" fillId="0" borderId="0" pivotButton="0" quotePrefix="0" xfId="0"/>
    <xf numFmtId="0" fontId="8" fillId="0" borderId="0" pivotButton="0" quotePrefix="0" xfId="0"/>
    <xf numFmtId="0" fontId="6" fillId="6" borderId="0" applyAlignment="1" pivotButton="0" quotePrefix="0" xfId="0">
      <alignment vertical="center" wrapText="1"/>
    </xf>
    <xf numFmtId="0" fontId="0" fillId="7" borderId="0" pivotButton="0" quotePrefix="0" xfId="0"/>
    <xf numFmtId="0" fontId="15" fillId="0" borderId="0" pivotButton="0" quotePrefix="0" xfId="0"/>
    <xf numFmtId="0" fontId="10" fillId="8" borderId="1" applyAlignment="1" pivotButton="0" quotePrefix="0" xfId="0">
      <alignment vertical="center" wrapText="1"/>
    </xf>
    <xf numFmtId="0" fontId="3" fillId="6" borderId="1" applyAlignment="1" pivotButton="0" quotePrefix="0" xfId="0">
      <alignment vertical="top" wrapText="1"/>
    </xf>
    <xf numFmtId="0" fontId="12" fillId="6" borderId="1" applyAlignment="1" pivotButton="0" quotePrefix="0" xfId="0">
      <alignment horizontal="center" vertical="top"/>
    </xf>
    <xf numFmtId="0" fontId="10" fillId="8" borderId="1" pivotButton="0" quotePrefix="0" xfId="0"/>
    <xf numFmtId="0" fontId="12" fillId="0" borderId="1" applyAlignment="1" pivotButton="0" quotePrefix="0" xfId="0">
      <alignment horizontal="left"/>
    </xf>
    <xf numFmtId="165" fontId="12" fillId="0" borderId="1" applyAlignment="1" pivotButton="0" quotePrefix="0" xfId="0">
      <alignment horizontal="left"/>
    </xf>
    <xf numFmtId="0" fontId="0" fillId="0" borderId="4" pivotButton="0" quotePrefix="0" xfId="0"/>
    <xf numFmtId="0" fontId="3" fillId="0" borderId="0" pivotButton="0" quotePrefix="0" xfId="0"/>
  </cellXfs>
  <cellStyles count="1">
    <cellStyle name="Normal" xfId="0" builtinId="0" hidden="0"/>
  </cellStyles>
  <dxfs count="4">
    <dxf>
      <font>
        <name val="Albert Sans"/>
        <b val="1"/>
        <color rgb="000B5D45"/>
      </font>
      <fill>
        <patternFill patternType="solid">
          <fgColor rgb="00E4F4EC"/>
          <bgColor rgb="00E4F4EC"/>
        </patternFill>
      </fill>
    </dxf>
    <dxf>
      <font>
        <name val="Albert Sans"/>
        <b val="1"/>
        <color rgb="008A5A00"/>
      </font>
      <fill>
        <patternFill patternType="solid">
          <fgColor rgb="00FFF1D6"/>
          <bgColor rgb="00FFF1D6"/>
        </patternFill>
      </fill>
    </dxf>
    <dxf>
      <font>
        <name val="Albert Sans"/>
        <b val="1"/>
        <color rgb="003A4566"/>
      </font>
      <fill>
        <patternFill patternType="solid">
          <fgColor rgb="00E6E9F0"/>
          <bgColor rgb="00E6E9F0"/>
        </patternFill>
      </fill>
    </dxf>
    <dxf>
      <font>
        <name val="Albert Sans"/>
        <b val="1"/>
        <color rgb="0027318F"/>
      </font>
      <fill>
        <patternFill patternType="solid">
          <fgColor rgb="00DFE3FF"/>
          <bgColor rgb="00DFE3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raised.co/templates/ai-search-starter-kit" TargetMode="External" Id="rId1"/></Relationships>
</file>

<file path=xl/worksheets/sheet1.xml><?xml version="1.0" encoding="utf-8"?>
<worksheet xmlns="http://schemas.openxmlformats.org/spreadsheetml/2006/main">
  <sheetPr>
    <tabColor rgb="00FFB547"/>
    <outlinePr summaryBelow="1" summaryRight="1"/>
    <pageSetUpPr fitToPage="1"/>
  </sheetPr>
  <dimension ref="A1:H40"/>
  <sheetViews>
    <sheetView showGridLines="0"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40" customHeight="1">
      <c r="A1" s="1" t="inlineStr">
        <is>
          <t>AI search starter kit</t>
        </is>
      </c>
    </row>
    <row r="2">
      <c r="A2" s="2" t="inlineStr">
        <is>
          <t>Praised · version 1.0 · updated 8 October 2026</t>
        </is>
      </c>
    </row>
    <row r="3" ht="3" customHeight="1">
      <c r="A3" s="3" t="n"/>
      <c r="B3" s="3" t="n"/>
      <c r="C3" s="3" t="n"/>
      <c r="D3" s="3" t="n"/>
      <c r="E3" s="3" t="n"/>
      <c r="F3" s="3" t="n"/>
      <c r="G3" s="3" t="n"/>
      <c r="H3" s="3" t="n"/>
    </row>
    <row r="5" ht="60" customHeight="1">
      <c r="A5" s="4" t="inlineStr">
        <is>
          <t>Run a first organised review of how AI assistants answer your buyers: choose a scope, write the questions, audit the pages that should answer them, log what the assistants said, do one piece of work and ask again. The method is free to read on the page below; this file gives you the tabs, the six page checks, a results tab that counts itself and a worked two-round example.</t>
        </is>
      </c>
    </row>
    <row r="7" ht="26" customHeight="1">
      <c r="A7" s="5" t="inlineStr">
        <is>
          <t>The review in 6 steps</t>
        </is>
      </c>
    </row>
    <row r="8" ht="30" customHeight="1">
      <c r="A8" s="6" t="inlineStr">
        <is>
          <t>1. Choose a scope</t>
        </is>
      </c>
      <c r="C8" s="4" t="inlineStr">
        <is>
          <t>One product, the buying situations you’ll cover, the competitors you’ll watch and the assistants you’ll ask. Write it on the Scope tab.</t>
        </is>
      </c>
    </row>
    <row r="9" ht="30" customHeight="1">
      <c r="A9" s="6" t="inlineStr">
        <is>
          <t>2. Write the questions</t>
        </is>
      </c>
      <c r="C9" s="4" t="inlineStr">
        <is>
          <t>The sentences a buyer would type, each with its situation’s constraint in it, and the page that should answer it.</t>
        </is>
      </c>
    </row>
    <row r="10" ht="30" customHeight="1">
      <c r="A10" s="6" t="inlineStr">
        <is>
          <t>3. Audit the pages</t>
        </is>
      </c>
      <c r="C10" s="4" t="inlineStr">
        <is>
          <t>Six checks on every page a question points at, before you ask anything. What a page does is one finding; what an assistant says is another.</t>
        </is>
      </c>
    </row>
    <row r="11" ht="30" customHeight="1">
      <c r="A11" s="6" t="inlineStr">
        <is>
          <t>4. Ask, and log what came back</t>
        </is>
      </c>
      <c r="C11" s="4" t="inlineStr">
        <is>
          <t>Every question, in every assistant, with the same settings. Date it and number the round.</t>
        </is>
      </c>
    </row>
    <row r="12" ht="30" customHeight="1">
      <c r="A12" s="6" t="inlineStr">
        <is>
          <t>5. Pick one piece of work</t>
        </is>
      </c>
      <c r="C12" s="4" t="inlineStr">
        <is>
          <t>The finding that most stops a buyer choosing you, turned into one task with an owner.</t>
        </is>
      </c>
    </row>
    <row r="13" ht="30" customHeight="1">
      <c r="A13" s="6" t="inlineStr">
        <is>
          <t>6. Ask again, then decide</t>
        </is>
      </c>
      <c r="C13" s="4" t="inlineStr">
        <is>
          <t>The same questions, the same way, in the next round. Write down what moved, what didn’t and what you can’t tell yet.</t>
        </is>
      </c>
    </row>
    <row r="15" ht="26" customHeight="1">
      <c r="A15" s="5" t="inlineStr">
        <is>
          <t>What each tab is for</t>
        </is>
      </c>
    </row>
    <row r="16" ht="30" customHeight="1">
      <c r="A16" s="7" t="inlineStr">
        <is>
          <t>Scope</t>
        </is>
      </c>
      <c r="C16" s="4" t="inlineStr">
        <is>
          <t>The product, its buying situations, the competitors and assistants you’ll cover, and the settings you’ll keep.</t>
        </is>
      </c>
    </row>
    <row r="17" ht="30" customHeight="1">
      <c r="A17" s="7" t="inlineStr">
        <is>
          <t>Questions</t>
        </is>
      </c>
      <c r="C17" s="4" t="inlineStr">
        <is>
          <t>The questions a buyer would ask, each tied to a situation and to the page that should answer it.</t>
        </is>
      </c>
    </row>
    <row r="18" ht="30" customHeight="1">
      <c r="A18" s="7" t="inlineStr">
        <is>
          <t>Page audit</t>
        </is>
      </c>
      <c r="C18" s="4" t="inlineStr">
        <is>
          <t>Six checks per page, the biggest gap and the next action. A page is judged before any assistant is asked.</t>
        </is>
      </c>
    </row>
    <row r="19" ht="30" customHeight="1">
      <c r="A19" s="7" t="inlineStr">
        <is>
          <t>Answer log</t>
        </is>
      </c>
      <c r="C19" s="4" t="inlineStr">
        <is>
          <t>What each assistant said, one row per answer, numbered by round. Later rounds compare with the first.</t>
        </is>
      </c>
    </row>
    <row r="20" ht="30" customHeight="1">
      <c r="A20" s="7" t="inlineStr">
        <is>
          <t>Work log</t>
        </is>
      </c>
      <c r="C20" s="4" t="inlineStr">
        <is>
          <t>Each piece of work, the finding behind it, when it shipped and what the next round showed.</t>
        </is>
      </c>
    </row>
    <row r="21" ht="30" customHeight="1">
      <c r="A21" s="7" t="inlineStr">
        <is>
          <t>Results</t>
        </is>
      </c>
      <c r="C21" s="4" t="inlineStr">
        <is>
          <t>Counts that fill themselves in: the question set, the audit, every round side by side and the work.</t>
        </is>
      </c>
    </row>
    <row r="22" ht="30" customHeight="1">
      <c r="A22" s="7" t="inlineStr">
        <is>
          <t>Example · ClauseMinds</t>
        </is>
      </c>
      <c r="C22" s="4" t="inlineStr">
        <is>
          <t>A complete two-round review for an example software company, on its own tab, apart from your rows.</t>
        </is>
      </c>
    </row>
    <row r="24" ht="26" customHeight="1">
      <c r="A24" s="5" t="inlineStr">
        <is>
          <t>Three habits that keep it useful</t>
        </is>
      </c>
    </row>
    <row r="25" ht="31" customHeight="1">
      <c r="A25" s="6" t="inlineStr">
        <is>
          <t>Audits apart from answers</t>
        </is>
      </c>
      <c r="C25" s="4" t="inlineStr">
        <is>
          <t>The audit says what your page does. The log says what an assistant said. Neither proves the other.</t>
        </is>
      </c>
    </row>
    <row r="26" ht="31" customHeight="1">
      <c r="A26" s="6" t="inlineStr">
        <is>
          <t>Same questions, same way</t>
        </is>
      </c>
      <c r="C26" s="4" t="inlineStr">
        <is>
          <t>Ask every round the same way. A change in wording or settings is a change in the answer.</t>
        </is>
      </c>
    </row>
    <row r="27" ht="31" customHeight="1">
      <c r="A27" s="6" t="inlineStr">
        <is>
          <t>Write down what’s unclear</t>
        </is>
      </c>
      <c r="C27" s="4" t="inlineStr">
        <is>
          <t>An answer can move with nothing shipped. Mark it inconclusive and check it again next round.</t>
        </is>
      </c>
    </row>
    <row r="29" ht="26" customHeight="1">
      <c r="A29" s="5" t="inlineStr">
        <is>
          <t>The six page checks</t>
        </is>
      </c>
    </row>
    <row r="30" ht="46" customHeight="1">
      <c r="A30" s="6" t="inlineStr">
        <is>
          <t>Says what, who and the job</t>
        </is>
      </c>
      <c r="C30" s="4" t="inlineStr">
        <is>
          <t>The first lines say what it is, who it’s for and the job it does. To check: read only the first two lines. Could a stranger say what the product is and who should buy it?</t>
        </is>
      </c>
    </row>
    <row r="31" ht="31" customHeight="1">
      <c r="A31" s="6" t="inlineStr">
        <is>
          <t>Says who it doesn’t suit</t>
        </is>
      </c>
      <c r="C31" s="4" t="inlineStr">
        <is>
          <t>A reader can tell when this is the wrong choice. To check: look for one honest line about a team, size or need it doesn’t fit.</t>
        </is>
      </c>
    </row>
    <row r="32" ht="46" customHeight="1">
      <c r="A32" s="6" t="inlineStr">
        <is>
          <t>Answers its questions</t>
        </is>
      </c>
      <c r="C32" s="4" t="inlineStr">
        <is>
          <t>Each question pointed at this page gets a full-sentence answer that makes sense on its own. To check: take each question from the Questions tab and find the sentence that answers it.</t>
        </is>
      </c>
    </row>
    <row r="33" ht="46" customHeight="1">
      <c r="A33" s="6" t="inlineStr">
        <is>
          <t>Key facts as text</t>
        </is>
      </c>
      <c r="C33" s="4" t="inlineStr">
        <is>
          <t>Price, limits and what it works with are written on the page, not only in images, a PDF or a demo. To check: select the text. If a fact can’t be selected and copied, a machine can’t read it either.</t>
        </is>
      </c>
    </row>
    <row r="34" ht="46" customHeight="1">
      <c r="A34" s="6" t="inlineStr">
        <is>
          <t>Dated and sourced</t>
        </is>
      </c>
      <c r="C34" s="4" t="inlineStr">
        <is>
          <t>Numbers are current, the page says when it was checked, and claims a buyer might doubt link to a source. To check: find the date. Click one claim and follow it to its source.</t>
        </is>
      </c>
    </row>
    <row r="35" ht="46" customHeight="1">
      <c r="A35" s="6" t="inlineStr">
        <is>
          <t>Readable without scripts</t>
        </is>
      </c>
      <c r="C35" s="4" t="inlineStr">
        <is>
          <t>The words are in the page itself, not loaded later by a script. To check: view the page source and search for a sentence from the page, or run the free page check.</t>
        </is>
      </c>
    </row>
    <row r="37" ht="26" customHeight="1">
      <c r="A37" s="5" t="inlineStr">
        <is>
          <t>The method behind this kit, in full</t>
        </is>
      </c>
    </row>
    <row r="38">
      <c r="A38" s="8" t="inlineStr">
        <is>
          <t>praised.co/templates/ai-search-starter-kit</t>
        </is>
      </c>
    </row>
    <row r="39">
      <c r="A39" s="9" t="inlineStr">
        <is>
          <t>Want a note when this kit changes? Leave an address on that page. Rarely, and never for a typo.</t>
        </is>
      </c>
    </row>
    <row r="40">
      <c r="A40" s="9" t="inlineStr">
        <is>
          <t>Free to use, copy and adapt for your own work.</t>
        </is>
      </c>
    </row>
  </sheetData>
  <mergeCells count="53">
    <mergeCell ref="C25:H25"/>
    <mergeCell ref="C26:H26"/>
    <mergeCell ref="C10:H10"/>
    <mergeCell ref="C16:H16"/>
    <mergeCell ref="A30:B30"/>
    <mergeCell ref="A39:H39"/>
    <mergeCell ref="A15:H15"/>
    <mergeCell ref="C22:H22"/>
    <mergeCell ref="A11:B11"/>
    <mergeCell ref="C9:H9"/>
    <mergeCell ref="A24:H24"/>
    <mergeCell ref="C31:H31"/>
    <mergeCell ref="C12:H12"/>
    <mergeCell ref="C21:H21"/>
    <mergeCell ref="C11:H11"/>
    <mergeCell ref="A16:B16"/>
    <mergeCell ref="A7:H7"/>
    <mergeCell ref="A25:B25"/>
    <mergeCell ref="C27:H27"/>
    <mergeCell ref="C8:H8"/>
    <mergeCell ref="C17:H17"/>
    <mergeCell ref="A18:B18"/>
    <mergeCell ref="A27:B27"/>
    <mergeCell ref="A37:H37"/>
    <mergeCell ref="A12:B12"/>
    <mergeCell ref="A26:B26"/>
    <mergeCell ref="A21:B21"/>
    <mergeCell ref="C19:H19"/>
    <mergeCell ref="C32:H32"/>
    <mergeCell ref="C13:H13"/>
    <mergeCell ref="A33:B33"/>
    <mergeCell ref="A32:B32"/>
    <mergeCell ref="C18:H18"/>
    <mergeCell ref="A17:B17"/>
    <mergeCell ref="A5:H5"/>
    <mergeCell ref="C34:H34"/>
    <mergeCell ref="A8:B8"/>
    <mergeCell ref="C30:H30"/>
    <mergeCell ref="A22:B22"/>
    <mergeCell ref="A35:B35"/>
    <mergeCell ref="C33:H33"/>
    <mergeCell ref="A20:B20"/>
    <mergeCell ref="A29:H29"/>
    <mergeCell ref="A19:B19"/>
    <mergeCell ref="A38:H38"/>
    <mergeCell ref="A10:B10"/>
    <mergeCell ref="A13:B13"/>
    <mergeCell ref="C35:H35"/>
    <mergeCell ref="C20:H20"/>
    <mergeCell ref="A9:B9"/>
    <mergeCell ref="A31:B31"/>
    <mergeCell ref="A34:B34"/>
    <mergeCell ref="A40:H40"/>
  </mergeCells>
  <hyperlinks>
    <hyperlink xmlns:r="http://schemas.openxmlformats.org/officeDocument/2006/relationships" ref="A38" r:id="rId1"/>
  </hyperlinks>
  <printOptions horizontalCentered="0"/>
  <pageMargins left="0.4" right="0.4" top="1" bottom="1" header="0.5" footer="0.5"/>
  <pageSetup orientation="portrait" paperSize="9" fitToHeight="0" fitToWidth="1"/>
</worksheet>
</file>

<file path=xl/worksheets/sheet2.xml><?xml version="1.0" encoding="utf-8"?>
<worksheet xmlns="http://schemas.openxmlformats.org/spreadsheetml/2006/main">
  <sheetPr>
    <tabColor rgb="000A1022"/>
    <outlinePr summaryBelow="1" summaryRight="1"/>
    <pageSetUpPr fitToPage="1"/>
  </sheetPr>
  <dimension ref="A1:D21"/>
  <sheetViews>
    <sheetView showGridLines="0" workbookViewId="0">
      <selection activeCell="A1" sqref="A1"/>
    </sheetView>
  </sheetViews>
  <sheetFormatPr baseColWidth="8" defaultRowHeight="15"/>
  <cols>
    <col width="30" customWidth="1" min="1" max="1"/>
    <col width="36" customWidth="1" min="2" max="2"/>
    <col width="36" customWidth="1" min="3" max="3"/>
    <col width="36" customWidth="1" min="4" max="4"/>
  </cols>
  <sheetData>
    <row r="1" ht="34" customHeight="1">
      <c r="A1" s="10" t="inlineStr">
        <is>
          <t>Scope</t>
        </is>
      </c>
    </row>
    <row r="2" ht="20" customHeight="1">
      <c r="A2" s="11" t="inlineStr">
        <is>
          <t>One product, the buying situations you’ll cover, and the settings you’ll keep the same every round.</t>
        </is>
      </c>
    </row>
    <row r="3" ht="3" customHeight="1">
      <c r="A3" s="3" t="n"/>
      <c r="B3" s="3" t="n"/>
      <c r="C3" s="3" t="n"/>
      <c r="D3" s="3" t="n"/>
    </row>
    <row r="5" ht="22" customHeight="1">
      <c r="A5" s="12" t="inlineStr">
        <is>
          <t>Product or service</t>
        </is>
      </c>
      <c r="B5" s="13" t="n"/>
      <c r="C5" s="14" t="n"/>
      <c r="D5" s="15" t="inlineStr">
        <is>
          <t>The one product this review is about</t>
        </is>
      </c>
    </row>
    <row r="6" ht="22" customHeight="1">
      <c r="A6" s="12" t="inlineStr">
        <is>
          <t>Website</t>
        </is>
      </c>
      <c r="B6" s="13" t="n"/>
      <c r="C6" s="14" t="n"/>
      <c r="D6" s="15" t="inlineStr">
        <is>
          <t>Its domain</t>
        </is>
      </c>
    </row>
    <row r="7" ht="22" customHeight="1">
      <c r="A7" s="12" t="inlineStr">
        <is>
          <t>Market</t>
        </is>
      </c>
      <c r="B7" s="13" t="n"/>
      <c r="C7" s="14" t="n"/>
      <c r="D7" s="15" t="inlineStr">
        <is>
          <t>Countries and languages</t>
        </is>
      </c>
    </row>
    <row r="8" ht="22" customHeight="1">
      <c r="A8" s="12" t="inlineStr">
        <is>
          <t>Competitors to watch</t>
        </is>
      </c>
      <c r="B8" s="13" t="n"/>
      <c r="C8" s="14" t="n"/>
      <c r="D8" s="15" t="inlineStr">
        <is>
          <t>The names a buyer would compare you with</t>
        </is>
      </c>
    </row>
    <row r="9" ht="22" customHeight="1">
      <c r="A9" s="12" t="inlineStr">
        <is>
          <t>Assistants you’ll ask</t>
        </is>
      </c>
      <c r="B9" s="13" t="n"/>
      <c r="C9" s="14" t="n"/>
      <c r="D9" s="15" t="inlineStr">
        <is>
          <t>The same ones every round</t>
        </is>
      </c>
    </row>
    <row r="10" ht="22" customHeight="1">
      <c r="A10" s="12" t="inlineStr">
        <is>
          <t>Settings, the same every round</t>
        </is>
      </c>
      <c r="B10" s="13" t="n"/>
      <c r="C10" s="14" t="n"/>
      <c r="D10" s="15" t="inlineStr">
        <is>
          <t>Signed in or out, location, mode</t>
        </is>
      </c>
    </row>
    <row r="11" ht="22" customHeight="1">
      <c r="A11" s="12" t="inlineStr">
        <is>
          <t>How often you’ll repeat it</t>
        </is>
      </c>
      <c r="B11" s="13" t="n"/>
      <c r="C11" s="14" t="n"/>
      <c r="D11" s="15" t="inlineStr">
        <is>
          <t>Monthly is enough to start</t>
        </is>
      </c>
    </row>
    <row r="12" ht="22" customHeight="1">
      <c r="A12" s="12" t="inlineStr">
        <is>
          <t>Who runs the review</t>
        </is>
      </c>
      <c r="B12" s="13" t="n"/>
      <c r="C12" s="14" t="n"/>
      <c r="D12" s="15" t="inlineStr">
        <is>
          <t>A name</t>
        </is>
      </c>
    </row>
    <row r="14" ht="26" customHeight="1">
      <c r="A14" s="16" t="inlineStr">
        <is>
          <t>Buying situations</t>
        </is>
      </c>
    </row>
    <row r="15">
      <c r="A15" s="2" t="inlineStr">
        <is>
          <t>Who is buying, the job they need done and the constraint that changes their choice. Three is plenty for a first review.</t>
        </is>
      </c>
    </row>
    <row r="16" ht="30" customHeight="1">
      <c r="A16" s="17" t="inlineStr">
        <is>
          <t>Situation</t>
        </is>
      </c>
      <c r="B16" s="17" t="inlineStr">
        <is>
          <t>Who is buying</t>
        </is>
      </c>
      <c r="C16" s="17" t="inlineStr">
        <is>
          <t>The job they need done</t>
        </is>
      </c>
      <c r="D16" s="17" t="inlineStr">
        <is>
          <t>The constraint that changes the choice</t>
        </is>
      </c>
    </row>
    <row r="17" ht="30" customHeight="1">
      <c r="A17" s="18" t="inlineStr">
        <is>
          <t>S1</t>
        </is>
      </c>
      <c r="B17" s="19" t="n"/>
      <c r="C17" s="19" t="n"/>
      <c r="D17" s="19" t="n"/>
    </row>
    <row r="18" ht="30" customHeight="1">
      <c r="A18" s="20" t="inlineStr">
        <is>
          <t>S2</t>
        </is>
      </c>
      <c r="B18" s="21" t="n"/>
      <c r="C18" s="21" t="n"/>
      <c r="D18" s="21" t="n"/>
    </row>
    <row r="19" ht="30" customHeight="1">
      <c r="A19" s="18" t="inlineStr">
        <is>
          <t>S3</t>
        </is>
      </c>
      <c r="B19" s="19" t="n"/>
      <c r="C19" s="19" t="n"/>
      <c r="D19" s="19" t="n"/>
    </row>
    <row r="20" ht="30" customHeight="1">
      <c r="A20" s="20" t="inlineStr">
        <is>
          <t>S4</t>
        </is>
      </c>
      <c r="B20" s="21" t="n"/>
      <c r="C20" s="21" t="n"/>
      <c r="D20" s="21" t="n"/>
    </row>
    <row r="21" ht="30" customHeight="1">
      <c r="A21" s="18" t="inlineStr">
        <is>
          <t>S5</t>
        </is>
      </c>
      <c r="B21" s="19" t="n"/>
      <c r="C21" s="19" t="n"/>
      <c r="D21" s="19" t="n"/>
    </row>
  </sheetData>
  <mergeCells count="8">
    <mergeCell ref="B6:C6"/>
    <mergeCell ref="B7:C7"/>
    <mergeCell ref="B11:C11"/>
    <mergeCell ref="B5:C5"/>
    <mergeCell ref="B10:C10"/>
    <mergeCell ref="B9:C9"/>
    <mergeCell ref="B8:C8"/>
    <mergeCell ref="B12:C12"/>
  </mergeCells>
  <printOptions horizontalCentered="0"/>
  <pageMargins left="0.4" right="0.4" top="1" bottom="1" header="0.5" footer="0.5"/>
  <pageSetup orientation="portrait" paperSize="9" fitToHeight="0" fitToWidth="1"/>
</worksheet>
</file>

<file path=xl/worksheets/sheet3.xml><?xml version="1.0" encoding="utf-8"?>
<worksheet xmlns="http://schemas.openxmlformats.org/spreadsheetml/2006/main">
  <sheetPr>
    <tabColor rgb="000A1022"/>
    <outlinePr summaryBelow="1" summaryRight="1"/>
    <pageSetUpPr fitToPage="1"/>
  </sheetPr>
  <dimension ref="A1:G6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7" customWidth="1" min="1" max="1"/>
    <col width="11" customWidth="1" min="2" max="2"/>
    <col width="48" customWidth="1" min="3" max="3"/>
    <col width="13" customWidth="1" min="4" max="4"/>
    <col width="12" customWidth="1" min="5" max="5"/>
    <col width="34" customWidth="1" min="6" max="6"/>
    <col width="30" customWidth="1" min="7" max="7"/>
  </cols>
  <sheetData>
    <row r="1" ht="34" customHeight="1">
      <c r="A1" s="10" t="inlineStr">
        <is>
          <t>Questions</t>
        </is>
      </c>
    </row>
    <row r="2" ht="20" customHeight="1">
      <c r="A2" s="11" t="inlineStr">
        <is>
          <t>The sentences a buyer would type into an assistant, each with its situation’s constraint, and the page that should answer it.</t>
        </is>
      </c>
    </row>
    <row r="3" ht="3" customHeight="1">
      <c r="A3" s="3" t="n"/>
      <c r="B3" s="3" t="n"/>
      <c r="C3" s="3" t="n"/>
      <c r="D3" s="3" t="n"/>
      <c r="E3" s="3" t="n"/>
      <c r="F3" s="3" t="n"/>
      <c r="G3" s="3" t="n"/>
    </row>
    <row r="4" ht="30" customHeight="1">
      <c r="A4" s="17" t="inlineStr">
        <is>
          <t>ID</t>
        </is>
      </c>
      <c r="B4" s="17" t="inlineStr">
        <is>
          <t>Situation</t>
        </is>
      </c>
      <c r="C4" s="17" t="inlineStr">
        <is>
          <t>The question, as a buyer would type it</t>
        </is>
      </c>
      <c r="D4" s="17" t="inlineStr">
        <is>
          <t>Type</t>
        </is>
      </c>
      <c r="E4" s="17" t="inlineStr">
        <is>
          <t>Branded?</t>
        </is>
      </c>
      <c r="F4" s="17" t="inlineStr">
        <is>
          <t>Page that should answer it</t>
        </is>
      </c>
      <c r="G4" s="17" t="inlineStr">
        <is>
          <t>Notes</t>
        </is>
      </c>
    </row>
    <row r="5" ht="40" customHeight="1">
      <c r="A5" s="22" t="inlineStr">
        <is>
          <t>Q1, Q2…</t>
        </is>
      </c>
      <c r="B5" s="22" t="inlineStr">
        <is>
          <t>Pick from Scope</t>
        </is>
      </c>
      <c r="C5" s="22" t="inlineStr">
        <is>
          <t>Plain words, with the constraint in it</t>
        </is>
      </c>
      <c r="D5" s="22" t="inlineStr">
        <is>
          <t>Discovery, Comparison, Fit or Objection</t>
        </is>
      </c>
      <c r="E5" s="22" t="inlineStr">
        <is>
          <t>Does it name your brand?</t>
        </is>
      </c>
      <c r="F5" s="22" t="inlineStr">
        <is>
          <t>The URL, or leave empty if there is none</t>
        </is>
      </c>
      <c r="G5" s="22" t="inlineStr"/>
    </row>
    <row r="6">
      <c r="A6" s="18" t="inlineStr">
        <is>
          <t>Q1</t>
        </is>
      </c>
      <c r="B6" s="19" t="n"/>
      <c r="C6" s="19" t="n"/>
      <c r="D6" s="19" t="n"/>
      <c r="E6" s="19" t="n"/>
      <c r="F6" s="19" t="n"/>
      <c r="G6" s="19" t="n"/>
    </row>
    <row r="7">
      <c r="A7" s="20" t="inlineStr">
        <is>
          <t>Q2</t>
        </is>
      </c>
      <c r="B7" s="21" t="n"/>
      <c r="C7" s="21" t="n"/>
      <c r="D7" s="21" t="n"/>
      <c r="E7" s="21" t="n"/>
      <c r="F7" s="21" t="n"/>
      <c r="G7" s="21" t="n"/>
    </row>
    <row r="8">
      <c r="A8" s="18" t="inlineStr">
        <is>
          <t>Q3</t>
        </is>
      </c>
      <c r="B8" s="19" t="n"/>
      <c r="C8" s="19" t="n"/>
      <c r="D8" s="19" t="n"/>
      <c r="E8" s="19" t="n"/>
      <c r="F8" s="19" t="n"/>
      <c r="G8" s="19" t="n"/>
    </row>
    <row r="9">
      <c r="A9" s="20" t="inlineStr">
        <is>
          <t>Q4</t>
        </is>
      </c>
      <c r="B9" s="21" t="n"/>
      <c r="C9" s="21" t="n"/>
      <c r="D9" s="21" t="n"/>
      <c r="E9" s="21" t="n"/>
      <c r="F9" s="21" t="n"/>
      <c r="G9" s="21" t="n"/>
    </row>
    <row r="10">
      <c r="A10" s="18" t="inlineStr">
        <is>
          <t>Q5</t>
        </is>
      </c>
      <c r="B10" s="19" t="n"/>
      <c r="C10" s="19" t="n"/>
      <c r="D10" s="19" t="n"/>
      <c r="E10" s="19" t="n"/>
      <c r="F10" s="19" t="n"/>
      <c r="G10" s="19" t="n"/>
    </row>
    <row r="11">
      <c r="A11" s="20" t="inlineStr">
        <is>
          <t>Q6</t>
        </is>
      </c>
      <c r="B11" s="21" t="n"/>
      <c r="C11" s="21" t="n"/>
      <c r="D11" s="21" t="n"/>
      <c r="E11" s="21" t="n"/>
      <c r="F11" s="21" t="n"/>
      <c r="G11" s="21" t="n"/>
    </row>
    <row r="12">
      <c r="A12" s="18" t="inlineStr">
        <is>
          <t>Q7</t>
        </is>
      </c>
      <c r="B12" s="19" t="n"/>
      <c r="C12" s="19" t="n"/>
      <c r="D12" s="19" t="n"/>
      <c r="E12" s="19" t="n"/>
      <c r="F12" s="19" t="n"/>
      <c r="G12" s="19" t="n"/>
    </row>
    <row r="13">
      <c r="A13" s="20" t="inlineStr">
        <is>
          <t>Q8</t>
        </is>
      </c>
      <c r="B13" s="21" t="n"/>
      <c r="C13" s="21" t="n"/>
      <c r="D13" s="21" t="n"/>
      <c r="E13" s="21" t="n"/>
      <c r="F13" s="21" t="n"/>
      <c r="G13" s="21" t="n"/>
    </row>
    <row r="14">
      <c r="A14" s="18" t="inlineStr">
        <is>
          <t>Q9</t>
        </is>
      </c>
      <c r="B14" s="19" t="n"/>
      <c r="C14" s="19" t="n"/>
      <c r="D14" s="19" t="n"/>
      <c r="E14" s="19" t="n"/>
      <c r="F14" s="19" t="n"/>
      <c r="G14" s="19" t="n"/>
    </row>
    <row r="15">
      <c r="A15" s="20" t="inlineStr">
        <is>
          <t>Q10</t>
        </is>
      </c>
      <c r="B15" s="21" t="n"/>
      <c r="C15" s="21" t="n"/>
      <c r="D15" s="21" t="n"/>
      <c r="E15" s="21" t="n"/>
      <c r="F15" s="21" t="n"/>
      <c r="G15" s="21" t="n"/>
    </row>
    <row r="16">
      <c r="A16" s="18" t="inlineStr">
        <is>
          <t>Q11</t>
        </is>
      </c>
      <c r="B16" s="19" t="n"/>
      <c r="C16" s="19" t="n"/>
      <c r="D16" s="19" t="n"/>
      <c r="E16" s="19" t="n"/>
      <c r="F16" s="19" t="n"/>
      <c r="G16" s="19" t="n"/>
    </row>
    <row r="17">
      <c r="A17" s="20" t="inlineStr">
        <is>
          <t>Q12</t>
        </is>
      </c>
      <c r="B17" s="21" t="n"/>
      <c r="C17" s="21" t="n"/>
      <c r="D17" s="21" t="n"/>
      <c r="E17" s="21" t="n"/>
      <c r="F17" s="21" t="n"/>
      <c r="G17" s="21" t="n"/>
    </row>
    <row r="18">
      <c r="A18" s="18" t="inlineStr">
        <is>
          <t>Q13</t>
        </is>
      </c>
      <c r="B18" s="19" t="n"/>
      <c r="C18" s="19" t="n"/>
      <c r="D18" s="19" t="n"/>
      <c r="E18" s="19" t="n"/>
      <c r="F18" s="19" t="n"/>
      <c r="G18" s="19" t="n"/>
    </row>
    <row r="19">
      <c r="A19" s="20" t="inlineStr">
        <is>
          <t>Q14</t>
        </is>
      </c>
      <c r="B19" s="21" t="n"/>
      <c r="C19" s="21" t="n"/>
      <c r="D19" s="21" t="n"/>
      <c r="E19" s="21" t="n"/>
      <c r="F19" s="21" t="n"/>
      <c r="G19" s="21" t="n"/>
    </row>
    <row r="20">
      <c r="A20" s="18" t="inlineStr">
        <is>
          <t>Q15</t>
        </is>
      </c>
      <c r="B20" s="19" t="n"/>
      <c r="C20" s="19" t="n"/>
      <c r="D20" s="19" t="n"/>
      <c r="E20" s="19" t="n"/>
      <c r="F20" s="19" t="n"/>
      <c r="G20" s="19" t="n"/>
    </row>
    <row r="21">
      <c r="A21" s="20" t="inlineStr">
        <is>
          <t>Q16</t>
        </is>
      </c>
      <c r="B21" s="21" t="n"/>
      <c r="C21" s="21" t="n"/>
      <c r="D21" s="21" t="n"/>
      <c r="E21" s="21" t="n"/>
      <c r="F21" s="21" t="n"/>
      <c r="G21" s="21" t="n"/>
    </row>
    <row r="22">
      <c r="A22" s="18" t="inlineStr">
        <is>
          <t>Q17</t>
        </is>
      </c>
      <c r="B22" s="19" t="n"/>
      <c r="C22" s="19" t="n"/>
      <c r="D22" s="19" t="n"/>
      <c r="E22" s="19" t="n"/>
      <c r="F22" s="19" t="n"/>
      <c r="G22" s="19" t="n"/>
    </row>
    <row r="23">
      <c r="A23" s="20" t="inlineStr">
        <is>
          <t>Q18</t>
        </is>
      </c>
      <c r="B23" s="21" t="n"/>
      <c r="C23" s="21" t="n"/>
      <c r="D23" s="21" t="n"/>
      <c r="E23" s="21" t="n"/>
      <c r="F23" s="21" t="n"/>
      <c r="G23" s="21" t="n"/>
    </row>
    <row r="24">
      <c r="A24" s="18" t="inlineStr">
        <is>
          <t>Q19</t>
        </is>
      </c>
      <c r="B24" s="19" t="n"/>
      <c r="C24" s="19" t="n"/>
      <c r="D24" s="19" t="n"/>
      <c r="E24" s="19" t="n"/>
      <c r="F24" s="19" t="n"/>
      <c r="G24" s="19" t="n"/>
    </row>
    <row r="25">
      <c r="A25" s="20" t="inlineStr">
        <is>
          <t>Q20</t>
        </is>
      </c>
      <c r="B25" s="21" t="n"/>
      <c r="C25" s="21" t="n"/>
      <c r="D25" s="21" t="n"/>
      <c r="E25" s="21" t="n"/>
      <c r="F25" s="21" t="n"/>
      <c r="G25" s="21" t="n"/>
    </row>
    <row r="26">
      <c r="A26" s="18" t="inlineStr">
        <is>
          <t>Q21</t>
        </is>
      </c>
      <c r="B26" s="19" t="n"/>
      <c r="C26" s="19" t="n"/>
      <c r="D26" s="19" t="n"/>
      <c r="E26" s="19" t="n"/>
      <c r="F26" s="19" t="n"/>
      <c r="G26" s="19" t="n"/>
    </row>
    <row r="27">
      <c r="A27" s="20" t="inlineStr">
        <is>
          <t>Q22</t>
        </is>
      </c>
      <c r="B27" s="21" t="n"/>
      <c r="C27" s="21" t="n"/>
      <c r="D27" s="21" t="n"/>
      <c r="E27" s="21" t="n"/>
      <c r="F27" s="21" t="n"/>
      <c r="G27" s="21" t="n"/>
    </row>
    <row r="28">
      <c r="A28" s="18" t="inlineStr">
        <is>
          <t>Q23</t>
        </is>
      </c>
      <c r="B28" s="19" t="n"/>
      <c r="C28" s="19" t="n"/>
      <c r="D28" s="19" t="n"/>
      <c r="E28" s="19" t="n"/>
      <c r="F28" s="19" t="n"/>
      <c r="G28" s="19" t="n"/>
    </row>
    <row r="29">
      <c r="A29" s="20" t="inlineStr">
        <is>
          <t>Q24</t>
        </is>
      </c>
      <c r="B29" s="21" t="n"/>
      <c r="C29" s="21" t="n"/>
      <c r="D29" s="21" t="n"/>
      <c r="E29" s="21" t="n"/>
      <c r="F29" s="21" t="n"/>
      <c r="G29" s="21" t="n"/>
    </row>
    <row r="30">
      <c r="A30" s="18" t="inlineStr">
        <is>
          <t>Q25</t>
        </is>
      </c>
      <c r="B30" s="19" t="n"/>
      <c r="C30" s="19" t="n"/>
      <c r="D30" s="19" t="n"/>
      <c r="E30" s="19" t="n"/>
      <c r="F30" s="19" t="n"/>
      <c r="G30" s="19" t="n"/>
    </row>
    <row r="31">
      <c r="A31" s="20" t="inlineStr">
        <is>
          <t>Q26</t>
        </is>
      </c>
      <c r="B31" s="21" t="n"/>
      <c r="C31" s="21" t="n"/>
      <c r="D31" s="21" t="n"/>
      <c r="E31" s="21" t="n"/>
      <c r="F31" s="21" t="n"/>
      <c r="G31" s="21" t="n"/>
    </row>
    <row r="32">
      <c r="A32" s="18" t="inlineStr">
        <is>
          <t>Q27</t>
        </is>
      </c>
      <c r="B32" s="19" t="n"/>
      <c r="C32" s="19" t="n"/>
      <c r="D32" s="19" t="n"/>
      <c r="E32" s="19" t="n"/>
      <c r="F32" s="19" t="n"/>
      <c r="G32" s="19" t="n"/>
    </row>
    <row r="33">
      <c r="A33" s="20" t="inlineStr">
        <is>
          <t>Q28</t>
        </is>
      </c>
      <c r="B33" s="21" t="n"/>
      <c r="C33" s="21" t="n"/>
      <c r="D33" s="21" t="n"/>
      <c r="E33" s="21" t="n"/>
      <c r="F33" s="21" t="n"/>
      <c r="G33" s="21" t="n"/>
    </row>
    <row r="34">
      <c r="A34" s="18" t="inlineStr">
        <is>
          <t>Q29</t>
        </is>
      </c>
      <c r="B34" s="19" t="n"/>
      <c r="C34" s="19" t="n"/>
      <c r="D34" s="19" t="n"/>
      <c r="E34" s="19" t="n"/>
      <c r="F34" s="19" t="n"/>
      <c r="G34" s="19" t="n"/>
    </row>
    <row r="35">
      <c r="A35" s="20" t="inlineStr">
        <is>
          <t>Q30</t>
        </is>
      </c>
      <c r="B35" s="21" t="n"/>
      <c r="C35" s="21" t="n"/>
      <c r="D35" s="21" t="n"/>
      <c r="E35" s="21" t="n"/>
      <c r="F35" s="21" t="n"/>
      <c r="G35" s="21" t="n"/>
    </row>
    <row r="36">
      <c r="A36" s="18" t="inlineStr">
        <is>
          <t>Q31</t>
        </is>
      </c>
      <c r="B36" s="19" t="n"/>
      <c r="C36" s="19" t="n"/>
      <c r="D36" s="19" t="n"/>
      <c r="E36" s="19" t="n"/>
      <c r="F36" s="19" t="n"/>
      <c r="G36" s="19" t="n"/>
    </row>
    <row r="37">
      <c r="A37" s="20" t="inlineStr">
        <is>
          <t>Q32</t>
        </is>
      </c>
      <c r="B37" s="21" t="n"/>
      <c r="C37" s="21" t="n"/>
      <c r="D37" s="21" t="n"/>
      <c r="E37" s="21" t="n"/>
      <c r="F37" s="21" t="n"/>
      <c r="G37" s="21" t="n"/>
    </row>
    <row r="38">
      <c r="A38" s="18" t="inlineStr">
        <is>
          <t>Q33</t>
        </is>
      </c>
      <c r="B38" s="19" t="n"/>
      <c r="C38" s="19" t="n"/>
      <c r="D38" s="19" t="n"/>
      <c r="E38" s="19" t="n"/>
      <c r="F38" s="19" t="n"/>
      <c r="G38" s="19" t="n"/>
    </row>
    <row r="39">
      <c r="A39" s="20" t="inlineStr">
        <is>
          <t>Q34</t>
        </is>
      </c>
      <c r="B39" s="21" t="n"/>
      <c r="C39" s="21" t="n"/>
      <c r="D39" s="21" t="n"/>
      <c r="E39" s="21" t="n"/>
      <c r="F39" s="21" t="n"/>
      <c r="G39" s="21" t="n"/>
    </row>
    <row r="40">
      <c r="A40" s="18" t="inlineStr">
        <is>
          <t>Q35</t>
        </is>
      </c>
      <c r="B40" s="19" t="n"/>
      <c r="C40" s="19" t="n"/>
      <c r="D40" s="19" t="n"/>
      <c r="E40" s="19" t="n"/>
      <c r="F40" s="19" t="n"/>
      <c r="G40" s="19" t="n"/>
    </row>
    <row r="41">
      <c r="A41" s="20" t="inlineStr">
        <is>
          <t>Q36</t>
        </is>
      </c>
      <c r="B41" s="21" t="n"/>
      <c r="C41" s="21" t="n"/>
      <c r="D41" s="21" t="n"/>
      <c r="E41" s="21" t="n"/>
      <c r="F41" s="21" t="n"/>
      <c r="G41" s="21" t="n"/>
    </row>
    <row r="42">
      <c r="A42" s="18" t="inlineStr">
        <is>
          <t>Q37</t>
        </is>
      </c>
      <c r="B42" s="19" t="n"/>
      <c r="C42" s="19" t="n"/>
      <c r="D42" s="19" t="n"/>
      <c r="E42" s="19" t="n"/>
      <c r="F42" s="19" t="n"/>
      <c r="G42" s="19" t="n"/>
    </row>
    <row r="43">
      <c r="A43" s="20" t="inlineStr">
        <is>
          <t>Q38</t>
        </is>
      </c>
      <c r="B43" s="21" t="n"/>
      <c r="C43" s="21" t="n"/>
      <c r="D43" s="21" t="n"/>
      <c r="E43" s="21" t="n"/>
      <c r="F43" s="21" t="n"/>
      <c r="G43" s="21" t="n"/>
    </row>
    <row r="44">
      <c r="A44" s="18" t="inlineStr">
        <is>
          <t>Q39</t>
        </is>
      </c>
      <c r="B44" s="19" t="n"/>
      <c r="C44" s="19" t="n"/>
      <c r="D44" s="19" t="n"/>
      <c r="E44" s="19" t="n"/>
      <c r="F44" s="19" t="n"/>
      <c r="G44" s="19" t="n"/>
    </row>
    <row r="45">
      <c r="A45" s="20" t="inlineStr">
        <is>
          <t>Q40</t>
        </is>
      </c>
      <c r="B45" s="21" t="n"/>
      <c r="C45" s="21" t="n"/>
      <c r="D45" s="21" t="n"/>
      <c r="E45" s="21" t="n"/>
      <c r="F45" s="21" t="n"/>
      <c r="G45" s="21" t="n"/>
    </row>
    <row r="46">
      <c r="A46" s="18" t="inlineStr">
        <is>
          <t>Q41</t>
        </is>
      </c>
      <c r="B46" s="19" t="n"/>
      <c r="C46" s="19" t="n"/>
      <c r="D46" s="19" t="n"/>
      <c r="E46" s="19" t="n"/>
      <c r="F46" s="19" t="n"/>
      <c r="G46" s="19" t="n"/>
    </row>
    <row r="47">
      <c r="A47" s="20" t="inlineStr">
        <is>
          <t>Q42</t>
        </is>
      </c>
      <c r="B47" s="21" t="n"/>
      <c r="C47" s="21" t="n"/>
      <c r="D47" s="21" t="n"/>
      <c r="E47" s="21" t="n"/>
      <c r="F47" s="21" t="n"/>
      <c r="G47" s="21" t="n"/>
    </row>
    <row r="48">
      <c r="A48" s="18" t="inlineStr">
        <is>
          <t>Q43</t>
        </is>
      </c>
      <c r="B48" s="19" t="n"/>
      <c r="C48" s="19" t="n"/>
      <c r="D48" s="19" t="n"/>
      <c r="E48" s="19" t="n"/>
      <c r="F48" s="19" t="n"/>
      <c r="G48" s="19" t="n"/>
    </row>
    <row r="49">
      <c r="A49" s="20" t="inlineStr">
        <is>
          <t>Q44</t>
        </is>
      </c>
      <c r="B49" s="21" t="n"/>
      <c r="C49" s="21" t="n"/>
      <c r="D49" s="21" t="n"/>
      <c r="E49" s="21" t="n"/>
      <c r="F49" s="21" t="n"/>
      <c r="G49" s="21" t="n"/>
    </row>
    <row r="50">
      <c r="A50" s="18" t="inlineStr">
        <is>
          <t>Q45</t>
        </is>
      </c>
      <c r="B50" s="19" t="n"/>
      <c r="C50" s="19" t="n"/>
      <c r="D50" s="19" t="n"/>
      <c r="E50" s="19" t="n"/>
      <c r="F50" s="19" t="n"/>
      <c r="G50" s="19" t="n"/>
    </row>
    <row r="51">
      <c r="A51" s="20" t="inlineStr">
        <is>
          <t>Q46</t>
        </is>
      </c>
      <c r="B51" s="21" t="n"/>
      <c r="C51" s="21" t="n"/>
      <c r="D51" s="21" t="n"/>
      <c r="E51" s="21" t="n"/>
      <c r="F51" s="21" t="n"/>
      <c r="G51" s="21" t="n"/>
    </row>
    <row r="52">
      <c r="A52" s="18" t="inlineStr">
        <is>
          <t>Q47</t>
        </is>
      </c>
      <c r="B52" s="19" t="n"/>
      <c r="C52" s="19" t="n"/>
      <c r="D52" s="19" t="n"/>
      <c r="E52" s="19" t="n"/>
      <c r="F52" s="19" t="n"/>
      <c r="G52" s="19" t="n"/>
    </row>
    <row r="53">
      <c r="A53" s="20" t="inlineStr">
        <is>
          <t>Q48</t>
        </is>
      </c>
      <c r="B53" s="21" t="n"/>
      <c r="C53" s="21" t="n"/>
      <c r="D53" s="21" t="n"/>
      <c r="E53" s="21" t="n"/>
      <c r="F53" s="21" t="n"/>
      <c r="G53" s="21" t="n"/>
    </row>
    <row r="54">
      <c r="A54" s="18" t="inlineStr">
        <is>
          <t>Q49</t>
        </is>
      </c>
      <c r="B54" s="19" t="n"/>
      <c r="C54" s="19" t="n"/>
      <c r="D54" s="19" t="n"/>
      <c r="E54" s="19" t="n"/>
      <c r="F54" s="19" t="n"/>
      <c r="G54" s="19" t="n"/>
    </row>
    <row r="55">
      <c r="A55" s="20" t="inlineStr">
        <is>
          <t>Q50</t>
        </is>
      </c>
      <c r="B55" s="21" t="n"/>
      <c r="C55" s="21" t="n"/>
      <c r="D55" s="21" t="n"/>
      <c r="E55" s="21" t="n"/>
      <c r="F55" s="21" t="n"/>
      <c r="G55" s="21" t="n"/>
    </row>
    <row r="56">
      <c r="A56" s="18" t="inlineStr">
        <is>
          <t>Q51</t>
        </is>
      </c>
      <c r="B56" s="19" t="n"/>
      <c r="C56" s="19" t="n"/>
      <c r="D56" s="19" t="n"/>
      <c r="E56" s="19" t="n"/>
      <c r="F56" s="19" t="n"/>
      <c r="G56" s="19" t="n"/>
    </row>
    <row r="57">
      <c r="A57" s="20" t="inlineStr">
        <is>
          <t>Q52</t>
        </is>
      </c>
      <c r="B57" s="21" t="n"/>
      <c r="C57" s="21" t="n"/>
      <c r="D57" s="21" t="n"/>
      <c r="E57" s="21" t="n"/>
      <c r="F57" s="21" t="n"/>
      <c r="G57" s="21" t="n"/>
    </row>
    <row r="58">
      <c r="A58" s="18" t="inlineStr">
        <is>
          <t>Q53</t>
        </is>
      </c>
      <c r="B58" s="19" t="n"/>
      <c r="C58" s="19" t="n"/>
      <c r="D58" s="19" t="n"/>
      <c r="E58" s="19" t="n"/>
      <c r="F58" s="19" t="n"/>
      <c r="G58" s="19" t="n"/>
    </row>
    <row r="59">
      <c r="A59" s="20" t="inlineStr">
        <is>
          <t>Q54</t>
        </is>
      </c>
      <c r="B59" s="21" t="n"/>
      <c r="C59" s="21" t="n"/>
      <c r="D59" s="21" t="n"/>
      <c r="E59" s="21" t="n"/>
      <c r="F59" s="21" t="n"/>
      <c r="G59" s="21" t="n"/>
    </row>
    <row r="60">
      <c r="A60" s="18" t="inlineStr">
        <is>
          <t>Q55</t>
        </is>
      </c>
      <c r="B60" s="19" t="n"/>
      <c r="C60" s="19" t="n"/>
      <c r="D60" s="19" t="n"/>
      <c r="E60" s="19" t="n"/>
      <c r="F60" s="19" t="n"/>
      <c r="G60" s="19" t="n"/>
    </row>
    <row r="61">
      <c r="A61" s="20" t="inlineStr">
        <is>
          <t>Q56</t>
        </is>
      </c>
      <c r="B61" s="21" t="n"/>
      <c r="C61" s="21" t="n"/>
      <c r="D61" s="21" t="n"/>
      <c r="E61" s="21" t="n"/>
      <c r="F61" s="21" t="n"/>
      <c r="G61" s="21" t="n"/>
    </row>
    <row r="62">
      <c r="A62" s="18" t="inlineStr">
        <is>
          <t>Q57</t>
        </is>
      </c>
      <c r="B62" s="19" t="n"/>
      <c r="C62" s="19" t="n"/>
      <c r="D62" s="19" t="n"/>
      <c r="E62" s="19" t="n"/>
      <c r="F62" s="19" t="n"/>
      <c r="G62" s="19" t="n"/>
    </row>
    <row r="63">
      <c r="A63" s="20" t="inlineStr">
        <is>
          <t>Q58</t>
        </is>
      </c>
      <c r="B63" s="21" t="n"/>
      <c r="C63" s="21" t="n"/>
      <c r="D63" s="21" t="n"/>
      <c r="E63" s="21" t="n"/>
      <c r="F63" s="21" t="n"/>
      <c r="G63" s="21" t="n"/>
    </row>
    <row r="64">
      <c r="A64" s="18" t="inlineStr">
        <is>
          <t>Q59</t>
        </is>
      </c>
      <c r="B64" s="19" t="n"/>
      <c r="C64" s="19" t="n"/>
      <c r="D64" s="19" t="n"/>
      <c r="E64" s="19" t="n"/>
      <c r="F64" s="19" t="n"/>
      <c r="G64" s="19" t="n"/>
    </row>
    <row r="65">
      <c r="A65" s="20" t="inlineStr">
        <is>
          <t>Q60</t>
        </is>
      </c>
      <c r="B65" s="21" t="n"/>
      <c r="C65" s="21" t="n"/>
      <c r="D65" s="21" t="n"/>
      <c r="E65" s="21" t="n"/>
      <c r="F65" s="21" t="n"/>
      <c r="G65" s="21" t="n"/>
    </row>
  </sheetData>
  <dataValidations count="3">
    <dataValidation sqref="B6:B65" showDropDown="0" showInputMessage="0" showErrorMessage="0" allowBlank="1" errorTitle="Not in the list" error="Pick one of the listed options, or clear the cell." type="list" errorStyle="warning">
      <formula1>=Scope!$A$17:$A$21</formula1>
    </dataValidation>
    <dataValidation sqref="D6:D65" showDropDown="0" showInputMessage="1" showErrorMessage="0" allowBlank="1" errorTitle="Not in the list" error="Pick one of the listed options, or clear the cell." promptTitle="Choose one" prompt="Discovery: what fits? Comparison: how do they differ? Fit: does it handle my need? Objection: what could go wrong?" type="list" errorStyle="warning">
      <formula1>"Discovery,Comparison,Fit,Objection"</formula1>
    </dataValidation>
    <dataValidation sqref="E6:E65" showDropDown="0" showInputMessage="0" showErrorMessage="0" allowBlank="1" errorTitle="Not in the list" error="Pick one of the listed options, or clear the cell." type="list" errorStyle="warning">
      <formula1>"Unbranded,Branded"</formula1>
    </dataValidation>
  </dataValidations>
  <printOptions horizontalCentered="0"/>
  <pageMargins left="0.4" right="0.4" top="1" bottom="1" header="0.5" footer="0.5"/>
  <pageSetup orientation="landscape" paperSize="9" fitToHeight="0" fitToWidth="1"/>
</worksheet>
</file>

<file path=xl/worksheets/sheet4.xml><?xml version="1.0" encoding="utf-8"?>
<worksheet xmlns="http://schemas.openxmlformats.org/spreadsheetml/2006/main">
  <sheetPr>
    <tabColor rgb="000A1022"/>
    <outlinePr summaryBelow="1" summaryRight="1"/>
    <pageSetUpPr fitToPage="1"/>
  </sheetPr>
  <dimension ref="A1:O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4" customWidth="1" min="3" max="3"/>
    <col width="13" customWidth="1" min="4" max="4"/>
    <col width="13" customWidth="1" min="5" max="5"/>
    <col width="13" customWidth="1" min="6" max="6"/>
    <col width="13" customWidth="1" min="7" max="7"/>
    <col width="13" customWidth="1" min="8" max="8"/>
    <col width="13" customWidth="1" min="9" max="9"/>
    <col width="11" customWidth="1" min="10" max="10"/>
    <col width="32" customWidth="1" min="11" max="11"/>
    <col width="22" customWidth="1" min="12" max="12"/>
    <col width="12" customWidth="1" min="13" max="13"/>
    <col width="13" customWidth="1" min="14" max="14"/>
    <col width="13" customWidth="1" min="15" max="15"/>
  </cols>
  <sheetData>
    <row r="1" ht="34" customHeight="1">
      <c r="A1" s="10" t="inlineStr">
        <is>
          <t>Page audit</t>
        </is>
      </c>
    </row>
    <row r="2" ht="20" customHeight="1">
      <c r="A2" s="11" t="inlineStr">
        <is>
          <t>Six checks on every page a question points at, made before you ask any assistant. The Start here tab says how to make each one.</t>
        </is>
      </c>
    </row>
    <row r="3" ht="3" customHeight="1">
      <c r="A3" s="3" t="n"/>
      <c r="B3" s="3" t="n"/>
      <c r="C3" s="3" t="n"/>
      <c r="D3" s="3" t="n"/>
      <c r="E3" s="3" t="n"/>
      <c r="F3" s="3" t="n"/>
      <c r="G3" s="3" t="n"/>
      <c r="H3" s="3" t="n"/>
      <c r="I3" s="3" t="n"/>
      <c r="J3" s="3" t="n"/>
      <c r="K3" s="3" t="n"/>
      <c r="L3" s="3" t="n"/>
      <c r="M3" s="3" t="n"/>
      <c r="N3" s="3" t="n"/>
      <c r="O3" s="3" t="n"/>
    </row>
    <row r="4" ht="30" customHeight="1">
      <c r="A4" s="17" t="inlineStr">
        <is>
          <t>Page</t>
        </is>
      </c>
      <c r="B4" s="17" t="inlineStr">
        <is>
          <t>What it's for</t>
        </is>
      </c>
      <c r="C4" s="17" t="inlineStr">
        <is>
          <t>Questions it should answer</t>
        </is>
      </c>
      <c r="D4" s="17" t="inlineStr">
        <is>
          <t>Says what, who and the job</t>
        </is>
      </c>
      <c r="E4" s="17" t="inlineStr">
        <is>
          <t>Says who it doesn’t suit</t>
        </is>
      </c>
      <c r="F4" s="17" t="inlineStr">
        <is>
          <t>Answers its questions</t>
        </is>
      </c>
      <c r="G4" s="17" t="inlineStr">
        <is>
          <t>Key facts as text</t>
        </is>
      </c>
      <c r="H4" s="17" t="inlineStr">
        <is>
          <t>Dated and sourced</t>
        </is>
      </c>
      <c r="I4" s="17" t="inlineStr">
        <is>
          <t>Readable without scripts</t>
        </is>
      </c>
      <c r="J4" s="17" t="inlineStr">
        <is>
          <t>Checks passed (of 6)</t>
        </is>
      </c>
      <c r="K4" s="17" t="inlineStr">
        <is>
          <t>Biggest gap</t>
        </is>
      </c>
      <c r="L4" s="17" t="inlineStr">
        <is>
          <t>Next action</t>
        </is>
      </c>
      <c r="M4" s="17" t="inlineStr">
        <is>
          <t>Owner</t>
        </is>
      </c>
      <c r="N4" s="17" t="inlineStr">
        <is>
          <t>Status</t>
        </is>
      </c>
      <c r="O4" s="17" t="inlineStr">
        <is>
          <t>Last checked</t>
        </is>
      </c>
    </row>
    <row r="5" ht="40" customHeight="1">
      <c r="A5" s="22" t="inlineStr">
        <is>
          <t>The URL</t>
        </is>
      </c>
      <c r="B5" s="22" t="inlineStr">
        <is>
          <t>The job this page does, in a few words</t>
        </is>
      </c>
      <c r="C5" s="22" t="inlineStr">
        <is>
          <t>Question IDs, such as Q4, Q8</t>
        </is>
      </c>
      <c r="D5" s="22" t="inlineStr">
        <is>
          <t>Yes, Partly or No</t>
        </is>
      </c>
      <c r="E5" s="22" t="inlineStr">
        <is>
          <t>Yes, Partly or No</t>
        </is>
      </c>
      <c r="F5" s="22" t="inlineStr">
        <is>
          <t>Yes, Partly or No</t>
        </is>
      </c>
      <c r="G5" s="22" t="inlineStr">
        <is>
          <t>Yes, Partly or No</t>
        </is>
      </c>
      <c r="H5" s="22" t="inlineStr">
        <is>
          <t>Yes, Partly or No</t>
        </is>
      </c>
      <c r="I5" s="22" t="inlineStr">
        <is>
          <t>Yes, Partly or No</t>
        </is>
      </c>
      <c r="J5" s="22" t="inlineStr">
        <is>
          <t>Counts the Yes answers</t>
        </is>
      </c>
      <c r="K5" s="22" t="inlineStr">
        <is>
          <t>The one thing that most stops a buyer choosing</t>
        </is>
      </c>
      <c r="L5" s="22" t="inlineStr">
        <is>
          <t>The one piece of work this needs</t>
        </is>
      </c>
      <c r="M5" s="22" t="inlineStr">
        <is>
          <t>A name</t>
        </is>
      </c>
      <c r="N5" s="22" t="inlineStr">
        <is>
          <t>Not started, In progress, Shipped</t>
        </is>
      </c>
      <c r="O5" s="22" t="inlineStr">
        <is>
          <t>The day you audited it</t>
        </is>
      </c>
    </row>
    <row r="6">
      <c r="A6" s="19" t="n"/>
      <c r="B6" s="19" t="n"/>
      <c r="C6" s="19" t="n"/>
      <c r="D6" s="19" t="n"/>
      <c r="E6" s="19" t="n"/>
      <c r="F6" s="19" t="n"/>
      <c r="G6" s="19" t="n"/>
      <c r="H6" s="19" t="n"/>
      <c r="I6" s="19" t="n"/>
      <c r="J6" s="23">
        <f>IF(COUNTA(D6:I6)=0,"",COUNTIF(D6:I6,"Yes"))</f>
        <v/>
      </c>
      <c r="K6" s="19" t="n"/>
      <c r="L6" s="19" t="n"/>
      <c r="M6" s="19" t="n"/>
      <c r="N6" s="19" t="n"/>
      <c r="O6" s="24" t="n"/>
    </row>
    <row r="7">
      <c r="A7" s="21" t="n"/>
      <c r="B7" s="21" t="n"/>
      <c r="C7" s="21" t="n"/>
      <c r="D7" s="21" t="n"/>
      <c r="E7" s="21" t="n"/>
      <c r="F7" s="21" t="n"/>
      <c r="G7" s="21" t="n"/>
      <c r="H7" s="21" t="n"/>
      <c r="I7" s="21" t="n"/>
      <c r="J7" s="25">
        <f>IF(COUNTA(D7:I7)=0,"",COUNTIF(D7:I7,"Yes"))</f>
        <v/>
      </c>
      <c r="K7" s="21" t="n"/>
      <c r="L7" s="21" t="n"/>
      <c r="M7" s="21" t="n"/>
      <c r="N7" s="21" t="n"/>
      <c r="O7" s="26" t="n"/>
    </row>
    <row r="8">
      <c r="A8" s="19" t="n"/>
      <c r="B8" s="19" t="n"/>
      <c r="C8" s="19" t="n"/>
      <c r="D8" s="19" t="n"/>
      <c r="E8" s="19" t="n"/>
      <c r="F8" s="19" t="n"/>
      <c r="G8" s="19" t="n"/>
      <c r="H8" s="19" t="n"/>
      <c r="I8" s="19" t="n"/>
      <c r="J8" s="23">
        <f>IF(COUNTA(D8:I8)=0,"",COUNTIF(D8:I8,"Yes"))</f>
        <v/>
      </c>
      <c r="K8" s="19" t="n"/>
      <c r="L8" s="19" t="n"/>
      <c r="M8" s="19" t="n"/>
      <c r="N8" s="19" t="n"/>
      <c r="O8" s="24" t="n"/>
    </row>
    <row r="9">
      <c r="A9" s="21" t="n"/>
      <c r="B9" s="21" t="n"/>
      <c r="C9" s="21" t="n"/>
      <c r="D9" s="21" t="n"/>
      <c r="E9" s="21" t="n"/>
      <c r="F9" s="21" t="n"/>
      <c r="G9" s="21" t="n"/>
      <c r="H9" s="21" t="n"/>
      <c r="I9" s="21" t="n"/>
      <c r="J9" s="25">
        <f>IF(COUNTA(D9:I9)=0,"",COUNTIF(D9:I9,"Yes"))</f>
        <v/>
      </c>
      <c r="K9" s="21" t="n"/>
      <c r="L9" s="21" t="n"/>
      <c r="M9" s="21" t="n"/>
      <c r="N9" s="21" t="n"/>
      <c r="O9" s="26" t="n"/>
    </row>
    <row r="10">
      <c r="A10" s="19" t="n"/>
      <c r="B10" s="19" t="n"/>
      <c r="C10" s="19" t="n"/>
      <c r="D10" s="19" t="n"/>
      <c r="E10" s="19" t="n"/>
      <c r="F10" s="19" t="n"/>
      <c r="G10" s="19" t="n"/>
      <c r="H10" s="19" t="n"/>
      <c r="I10" s="19" t="n"/>
      <c r="J10" s="23">
        <f>IF(COUNTA(D10:I10)=0,"",COUNTIF(D10:I10,"Yes"))</f>
        <v/>
      </c>
      <c r="K10" s="19" t="n"/>
      <c r="L10" s="19" t="n"/>
      <c r="M10" s="19" t="n"/>
      <c r="N10" s="19" t="n"/>
      <c r="O10" s="24" t="n"/>
    </row>
    <row r="11">
      <c r="A11" s="21" t="n"/>
      <c r="B11" s="21" t="n"/>
      <c r="C11" s="21" t="n"/>
      <c r="D11" s="21" t="n"/>
      <c r="E11" s="21" t="n"/>
      <c r="F11" s="21" t="n"/>
      <c r="G11" s="21" t="n"/>
      <c r="H11" s="21" t="n"/>
      <c r="I11" s="21" t="n"/>
      <c r="J11" s="25">
        <f>IF(COUNTA(D11:I11)=0,"",COUNTIF(D11:I11,"Yes"))</f>
        <v/>
      </c>
      <c r="K11" s="21" t="n"/>
      <c r="L11" s="21" t="n"/>
      <c r="M11" s="21" t="n"/>
      <c r="N11" s="21" t="n"/>
      <c r="O11" s="26" t="n"/>
    </row>
    <row r="12">
      <c r="A12" s="19" t="n"/>
      <c r="B12" s="19" t="n"/>
      <c r="C12" s="19" t="n"/>
      <c r="D12" s="19" t="n"/>
      <c r="E12" s="19" t="n"/>
      <c r="F12" s="19" t="n"/>
      <c r="G12" s="19" t="n"/>
      <c r="H12" s="19" t="n"/>
      <c r="I12" s="19" t="n"/>
      <c r="J12" s="23">
        <f>IF(COUNTA(D12:I12)=0,"",COUNTIF(D12:I12,"Yes"))</f>
        <v/>
      </c>
      <c r="K12" s="19" t="n"/>
      <c r="L12" s="19" t="n"/>
      <c r="M12" s="19" t="n"/>
      <c r="N12" s="19" t="n"/>
      <c r="O12" s="24" t="n"/>
    </row>
    <row r="13">
      <c r="A13" s="21" t="n"/>
      <c r="B13" s="21" t="n"/>
      <c r="C13" s="21" t="n"/>
      <c r="D13" s="21" t="n"/>
      <c r="E13" s="21" t="n"/>
      <c r="F13" s="21" t="n"/>
      <c r="G13" s="21" t="n"/>
      <c r="H13" s="21" t="n"/>
      <c r="I13" s="21" t="n"/>
      <c r="J13" s="25">
        <f>IF(COUNTA(D13:I13)=0,"",COUNTIF(D13:I13,"Yes"))</f>
        <v/>
      </c>
      <c r="K13" s="21" t="n"/>
      <c r="L13" s="21" t="n"/>
      <c r="M13" s="21" t="n"/>
      <c r="N13" s="21" t="n"/>
      <c r="O13" s="26" t="n"/>
    </row>
    <row r="14">
      <c r="A14" s="19" t="n"/>
      <c r="B14" s="19" t="n"/>
      <c r="C14" s="19" t="n"/>
      <c r="D14" s="19" t="n"/>
      <c r="E14" s="19" t="n"/>
      <c r="F14" s="19" t="n"/>
      <c r="G14" s="19" t="n"/>
      <c r="H14" s="19" t="n"/>
      <c r="I14" s="19" t="n"/>
      <c r="J14" s="23">
        <f>IF(COUNTA(D14:I14)=0,"",COUNTIF(D14:I14,"Yes"))</f>
        <v/>
      </c>
      <c r="K14" s="19" t="n"/>
      <c r="L14" s="19" t="n"/>
      <c r="M14" s="19" t="n"/>
      <c r="N14" s="19" t="n"/>
      <c r="O14" s="24" t="n"/>
    </row>
    <row r="15">
      <c r="A15" s="21" t="n"/>
      <c r="B15" s="21" t="n"/>
      <c r="C15" s="21" t="n"/>
      <c r="D15" s="21" t="n"/>
      <c r="E15" s="21" t="n"/>
      <c r="F15" s="21" t="n"/>
      <c r="G15" s="21" t="n"/>
      <c r="H15" s="21" t="n"/>
      <c r="I15" s="21" t="n"/>
      <c r="J15" s="25">
        <f>IF(COUNTA(D15:I15)=0,"",COUNTIF(D15:I15,"Yes"))</f>
        <v/>
      </c>
      <c r="K15" s="21" t="n"/>
      <c r="L15" s="21" t="n"/>
      <c r="M15" s="21" t="n"/>
      <c r="N15" s="21" t="n"/>
      <c r="O15" s="26" t="n"/>
    </row>
    <row r="16">
      <c r="A16" s="19" t="n"/>
      <c r="B16" s="19" t="n"/>
      <c r="C16" s="19" t="n"/>
      <c r="D16" s="19" t="n"/>
      <c r="E16" s="19" t="n"/>
      <c r="F16" s="19" t="n"/>
      <c r="G16" s="19" t="n"/>
      <c r="H16" s="19" t="n"/>
      <c r="I16" s="19" t="n"/>
      <c r="J16" s="23">
        <f>IF(COUNTA(D16:I16)=0,"",COUNTIF(D16:I16,"Yes"))</f>
        <v/>
      </c>
      <c r="K16" s="19" t="n"/>
      <c r="L16" s="19" t="n"/>
      <c r="M16" s="19" t="n"/>
      <c r="N16" s="19" t="n"/>
      <c r="O16" s="24" t="n"/>
    </row>
    <row r="17">
      <c r="A17" s="21" t="n"/>
      <c r="B17" s="21" t="n"/>
      <c r="C17" s="21" t="n"/>
      <c r="D17" s="21" t="n"/>
      <c r="E17" s="21" t="n"/>
      <c r="F17" s="21" t="n"/>
      <c r="G17" s="21" t="n"/>
      <c r="H17" s="21" t="n"/>
      <c r="I17" s="21" t="n"/>
      <c r="J17" s="25">
        <f>IF(COUNTA(D17:I17)=0,"",COUNTIF(D17:I17,"Yes"))</f>
        <v/>
      </c>
      <c r="K17" s="21" t="n"/>
      <c r="L17" s="21" t="n"/>
      <c r="M17" s="21" t="n"/>
      <c r="N17" s="21" t="n"/>
      <c r="O17" s="26" t="n"/>
    </row>
    <row r="18">
      <c r="A18" s="19" t="n"/>
      <c r="B18" s="19" t="n"/>
      <c r="C18" s="19" t="n"/>
      <c r="D18" s="19" t="n"/>
      <c r="E18" s="19" t="n"/>
      <c r="F18" s="19" t="n"/>
      <c r="G18" s="19" t="n"/>
      <c r="H18" s="19" t="n"/>
      <c r="I18" s="19" t="n"/>
      <c r="J18" s="23">
        <f>IF(COUNTA(D18:I18)=0,"",COUNTIF(D18:I18,"Yes"))</f>
        <v/>
      </c>
      <c r="K18" s="19" t="n"/>
      <c r="L18" s="19" t="n"/>
      <c r="M18" s="19" t="n"/>
      <c r="N18" s="19" t="n"/>
      <c r="O18" s="24" t="n"/>
    </row>
    <row r="19">
      <c r="A19" s="21" t="n"/>
      <c r="B19" s="21" t="n"/>
      <c r="C19" s="21" t="n"/>
      <c r="D19" s="21" t="n"/>
      <c r="E19" s="21" t="n"/>
      <c r="F19" s="21" t="n"/>
      <c r="G19" s="21" t="n"/>
      <c r="H19" s="21" t="n"/>
      <c r="I19" s="21" t="n"/>
      <c r="J19" s="25">
        <f>IF(COUNTA(D19:I19)=0,"",COUNTIF(D19:I19,"Yes"))</f>
        <v/>
      </c>
      <c r="K19" s="21" t="n"/>
      <c r="L19" s="21" t="n"/>
      <c r="M19" s="21" t="n"/>
      <c r="N19" s="21" t="n"/>
      <c r="O19" s="26" t="n"/>
    </row>
    <row r="20">
      <c r="A20" s="19" t="n"/>
      <c r="B20" s="19" t="n"/>
      <c r="C20" s="19" t="n"/>
      <c r="D20" s="19" t="n"/>
      <c r="E20" s="19" t="n"/>
      <c r="F20" s="19" t="n"/>
      <c r="G20" s="19" t="n"/>
      <c r="H20" s="19" t="n"/>
      <c r="I20" s="19" t="n"/>
      <c r="J20" s="23">
        <f>IF(COUNTA(D20:I20)=0,"",COUNTIF(D20:I20,"Yes"))</f>
        <v/>
      </c>
      <c r="K20" s="19" t="n"/>
      <c r="L20" s="19" t="n"/>
      <c r="M20" s="19" t="n"/>
      <c r="N20" s="19" t="n"/>
      <c r="O20" s="24" t="n"/>
    </row>
    <row r="21">
      <c r="A21" s="21" t="n"/>
      <c r="B21" s="21" t="n"/>
      <c r="C21" s="21" t="n"/>
      <c r="D21" s="21" t="n"/>
      <c r="E21" s="21" t="n"/>
      <c r="F21" s="21" t="n"/>
      <c r="G21" s="21" t="n"/>
      <c r="H21" s="21" t="n"/>
      <c r="I21" s="21" t="n"/>
      <c r="J21" s="25">
        <f>IF(COUNTA(D21:I21)=0,"",COUNTIF(D21:I21,"Yes"))</f>
        <v/>
      </c>
      <c r="K21" s="21" t="n"/>
      <c r="L21" s="21" t="n"/>
      <c r="M21" s="21" t="n"/>
      <c r="N21" s="21" t="n"/>
      <c r="O21" s="26" t="n"/>
    </row>
    <row r="22">
      <c r="A22" s="19" t="n"/>
      <c r="B22" s="19" t="n"/>
      <c r="C22" s="19" t="n"/>
      <c r="D22" s="19" t="n"/>
      <c r="E22" s="19" t="n"/>
      <c r="F22" s="19" t="n"/>
      <c r="G22" s="19" t="n"/>
      <c r="H22" s="19" t="n"/>
      <c r="I22" s="19" t="n"/>
      <c r="J22" s="23">
        <f>IF(COUNTA(D22:I22)=0,"",COUNTIF(D22:I22,"Yes"))</f>
        <v/>
      </c>
      <c r="K22" s="19" t="n"/>
      <c r="L22" s="19" t="n"/>
      <c r="M22" s="19" t="n"/>
      <c r="N22" s="19" t="n"/>
      <c r="O22" s="24" t="n"/>
    </row>
    <row r="23">
      <c r="A23" s="21" t="n"/>
      <c r="B23" s="21" t="n"/>
      <c r="C23" s="21" t="n"/>
      <c r="D23" s="21" t="n"/>
      <c r="E23" s="21" t="n"/>
      <c r="F23" s="21" t="n"/>
      <c r="G23" s="21" t="n"/>
      <c r="H23" s="21" t="n"/>
      <c r="I23" s="21" t="n"/>
      <c r="J23" s="25">
        <f>IF(COUNTA(D23:I23)=0,"",COUNTIF(D23:I23,"Yes"))</f>
        <v/>
      </c>
      <c r="K23" s="21" t="n"/>
      <c r="L23" s="21" t="n"/>
      <c r="M23" s="21" t="n"/>
      <c r="N23" s="21" t="n"/>
      <c r="O23" s="26" t="n"/>
    </row>
    <row r="24">
      <c r="A24" s="19" t="n"/>
      <c r="B24" s="19" t="n"/>
      <c r="C24" s="19" t="n"/>
      <c r="D24" s="19" t="n"/>
      <c r="E24" s="19" t="n"/>
      <c r="F24" s="19" t="n"/>
      <c r="G24" s="19" t="n"/>
      <c r="H24" s="19" t="n"/>
      <c r="I24" s="19" t="n"/>
      <c r="J24" s="23">
        <f>IF(COUNTA(D24:I24)=0,"",COUNTIF(D24:I24,"Yes"))</f>
        <v/>
      </c>
      <c r="K24" s="19" t="n"/>
      <c r="L24" s="19" t="n"/>
      <c r="M24" s="19" t="n"/>
      <c r="N24" s="19" t="n"/>
      <c r="O24" s="24" t="n"/>
    </row>
    <row r="25">
      <c r="A25" s="21" t="n"/>
      <c r="B25" s="21" t="n"/>
      <c r="C25" s="21" t="n"/>
      <c r="D25" s="21" t="n"/>
      <c r="E25" s="21" t="n"/>
      <c r="F25" s="21" t="n"/>
      <c r="G25" s="21" t="n"/>
      <c r="H25" s="21" t="n"/>
      <c r="I25" s="21" t="n"/>
      <c r="J25" s="25">
        <f>IF(COUNTA(D25:I25)=0,"",COUNTIF(D25:I25,"Yes"))</f>
        <v/>
      </c>
      <c r="K25" s="21" t="n"/>
      <c r="L25" s="21" t="n"/>
      <c r="M25" s="21" t="n"/>
      <c r="N25" s="21" t="n"/>
      <c r="O25" s="26" t="n"/>
    </row>
    <row r="26">
      <c r="A26" s="19" t="n"/>
      <c r="B26" s="19" t="n"/>
      <c r="C26" s="19" t="n"/>
      <c r="D26" s="19" t="n"/>
      <c r="E26" s="19" t="n"/>
      <c r="F26" s="19" t="n"/>
      <c r="G26" s="19" t="n"/>
      <c r="H26" s="19" t="n"/>
      <c r="I26" s="19" t="n"/>
      <c r="J26" s="23">
        <f>IF(COUNTA(D26:I26)=0,"",COUNTIF(D26:I26,"Yes"))</f>
        <v/>
      </c>
      <c r="K26" s="19" t="n"/>
      <c r="L26" s="19" t="n"/>
      <c r="M26" s="19" t="n"/>
      <c r="N26" s="19" t="n"/>
      <c r="O26" s="24" t="n"/>
    </row>
    <row r="27">
      <c r="A27" s="21" t="n"/>
      <c r="B27" s="21" t="n"/>
      <c r="C27" s="21" t="n"/>
      <c r="D27" s="21" t="n"/>
      <c r="E27" s="21" t="n"/>
      <c r="F27" s="21" t="n"/>
      <c r="G27" s="21" t="n"/>
      <c r="H27" s="21" t="n"/>
      <c r="I27" s="21" t="n"/>
      <c r="J27" s="25">
        <f>IF(COUNTA(D27:I27)=0,"",COUNTIF(D27:I27,"Yes"))</f>
        <v/>
      </c>
      <c r="K27" s="21" t="n"/>
      <c r="L27" s="21" t="n"/>
      <c r="M27" s="21" t="n"/>
      <c r="N27" s="21" t="n"/>
      <c r="O27" s="26" t="n"/>
    </row>
    <row r="28">
      <c r="A28" s="19" t="n"/>
      <c r="B28" s="19" t="n"/>
      <c r="C28" s="19" t="n"/>
      <c r="D28" s="19" t="n"/>
      <c r="E28" s="19" t="n"/>
      <c r="F28" s="19" t="n"/>
      <c r="G28" s="19" t="n"/>
      <c r="H28" s="19" t="n"/>
      <c r="I28" s="19" t="n"/>
      <c r="J28" s="23">
        <f>IF(COUNTA(D28:I28)=0,"",COUNTIF(D28:I28,"Yes"))</f>
        <v/>
      </c>
      <c r="K28" s="19" t="n"/>
      <c r="L28" s="19" t="n"/>
      <c r="M28" s="19" t="n"/>
      <c r="N28" s="19" t="n"/>
      <c r="O28" s="24" t="n"/>
    </row>
    <row r="29">
      <c r="A29" s="21" t="n"/>
      <c r="B29" s="21" t="n"/>
      <c r="C29" s="21" t="n"/>
      <c r="D29" s="21" t="n"/>
      <c r="E29" s="21" t="n"/>
      <c r="F29" s="21" t="n"/>
      <c r="G29" s="21" t="n"/>
      <c r="H29" s="21" t="n"/>
      <c r="I29" s="21" t="n"/>
      <c r="J29" s="25">
        <f>IF(COUNTA(D29:I29)=0,"",COUNTIF(D29:I29,"Yes"))</f>
        <v/>
      </c>
      <c r="K29" s="21" t="n"/>
      <c r="L29" s="21" t="n"/>
      <c r="M29" s="21" t="n"/>
      <c r="N29" s="21" t="n"/>
      <c r="O29" s="26" t="n"/>
    </row>
    <row r="30">
      <c r="A30" s="19" t="n"/>
      <c r="B30" s="19" t="n"/>
      <c r="C30" s="19" t="n"/>
      <c r="D30" s="19" t="n"/>
      <c r="E30" s="19" t="n"/>
      <c r="F30" s="19" t="n"/>
      <c r="G30" s="19" t="n"/>
      <c r="H30" s="19" t="n"/>
      <c r="I30" s="19" t="n"/>
      <c r="J30" s="23">
        <f>IF(COUNTA(D30:I30)=0,"",COUNTIF(D30:I30,"Yes"))</f>
        <v/>
      </c>
      <c r="K30" s="19" t="n"/>
      <c r="L30" s="19" t="n"/>
      <c r="M30" s="19" t="n"/>
      <c r="N30" s="19" t="n"/>
      <c r="O30" s="24" t="n"/>
    </row>
    <row r="31">
      <c r="A31" s="21" t="n"/>
      <c r="B31" s="21" t="n"/>
      <c r="C31" s="21" t="n"/>
      <c r="D31" s="21" t="n"/>
      <c r="E31" s="21" t="n"/>
      <c r="F31" s="21" t="n"/>
      <c r="G31" s="21" t="n"/>
      <c r="H31" s="21" t="n"/>
      <c r="I31" s="21" t="n"/>
      <c r="J31" s="25">
        <f>IF(COUNTA(D31:I31)=0,"",COUNTIF(D31:I31,"Yes"))</f>
        <v/>
      </c>
      <c r="K31" s="21" t="n"/>
      <c r="L31" s="21" t="n"/>
      <c r="M31" s="21" t="n"/>
      <c r="N31" s="21" t="n"/>
      <c r="O31" s="26" t="n"/>
    </row>
    <row r="32">
      <c r="A32" s="19" t="n"/>
      <c r="B32" s="19" t="n"/>
      <c r="C32" s="19" t="n"/>
      <c r="D32" s="19" t="n"/>
      <c r="E32" s="19" t="n"/>
      <c r="F32" s="19" t="n"/>
      <c r="G32" s="19" t="n"/>
      <c r="H32" s="19" t="n"/>
      <c r="I32" s="19" t="n"/>
      <c r="J32" s="23">
        <f>IF(COUNTA(D32:I32)=0,"",COUNTIF(D32:I32,"Yes"))</f>
        <v/>
      </c>
      <c r="K32" s="19" t="n"/>
      <c r="L32" s="19" t="n"/>
      <c r="M32" s="19" t="n"/>
      <c r="N32" s="19" t="n"/>
      <c r="O32" s="24" t="n"/>
    </row>
    <row r="33">
      <c r="A33" s="21" t="n"/>
      <c r="B33" s="21" t="n"/>
      <c r="C33" s="21" t="n"/>
      <c r="D33" s="21" t="n"/>
      <c r="E33" s="21" t="n"/>
      <c r="F33" s="21" t="n"/>
      <c r="G33" s="21" t="n"/>
      <c r="H33" s="21" t="n"/>
      <c r="I33" s="21" t="n"/>
      <c r="J33" s="25">
        <f>IF(COUNTA(D33:I33)=0,"",COUNTIF(D33:I33,"Yes"))</f>
        <v/>
      </c>
      <c r="K33" s="21" t="n"/>
      <c r="L33" s="21" t="n"/>
      <c r="M33" s="21" t="n"/>
      <c r="N33" s="21" t="n"/>
      <c r="O33" s="26" t="n"/>
    </row>
    <row r="34">
      <c r="A34" s="19" t="n"/>
      <c r="B34" s="19" t="n"/>
      <c r="C34" s="19" t="n"/>
      <c r="D34" s="19" t="n"/>
      <c r="E34" s="19" t="n"/>
      <c r="F34" s="19" t="n"/>
      <c r="G34" s="19" t="n"/>
      <c r="H34" s="19" t="n"/>
      <c r="I34" s="19" t="n"/>
      <c r="J34" s="23">
        <f>IF(COUNTA(D34:I34)=0,"",COUNTIF(D34:I34,"Yes"))</f>
        <v/>
      </c>
      <c r="K34" s="19" t="n"/>
      <c r="L34" s="19" t="n"/>
      <c r="M34" s="19" t="n"/>
      <c r="N34" s="19" t="n"/>
      <c r="O34" s="24" t="n"/>
    </row>
    <row r="35">
      <c r="A35" s="21" t="n"/>
      <c r="B35" s="21" t="n"/>
      <c r="C35" s="21" t="n"/>
      <c r="D35" s="21" t="n"/>
      <c r="E35" s="21" t="n"/>
      <c r="F35" s="21" t="n"/>
      <c r="G35" s="21" t="n"/>
      <c r="H35" s="21" t="n"/>
      <c r="I35" s="21" t="n"/>
      <c r="J35" s="25">
        <f>IF(COUNTA(D35:I35)=0,"",COUNTIF(D35:I35,"Yes"))</f>
        <v/>
      </c>
      <c r="K35" s="21" t="n"/>
      <c r="L35" s="21" t="n"/>
      <c r="M35" s="21" t="n"/>
      <c r="N35" s="21" t="n"/>
      <c r="O35" s="26" t="n"/>
    </row>
    <row r="36">
      <c r="A36" s="19" t="n"/>
      <c r="B36" s="19" t="n"/>
      <c r="C36" s="19" t="n"/>
      <c r="D36" s="19" t="n"/>
      <c r="E36" s="19" t="n"/>
      <c r="F36" s="19" t="n"/>
      <c r="G36" s="19" t="n"/>
      <c r="H36" s="19" t="n"/>
      <c r="I36" s="19" t="n"/>
      <c r="J36" s="23">
        <f>IF(COUNTA(D36:I36)=0,"",COUNTIF(D36:I36,"Yes"))</f>
        <v/>
      </c>
      <c r="K36" s="19" t="n"/>
      <c r="L36" s="19" t="n"/>
      <c r="M36" s="19" t="n"/>
      <c r="N36" s="19" t="n"/>
      <c r="O36" s="24" t="n"/>
    </row>
    <row r="37">
      <c r="A37" s="21" t="n"/>
      <c r="B37" s="21" t="n"/>
      <c r="C37" s="21" t="n"/>
      <c r="D37" s="21" t="n"/>
      <c r="E37" s="21" t="n"/>
      <c r="F37" s="21" t="n"/>
      <c r="G37" s="21" t="n"/>
      <c r="H37" s="21" t="n"/>
      <c r="I37" s="21" t="n"/>
      <c r="J37" s="25">
        <f>IF(COUNTA(D37:I37)=0,"",COUNTIF(D37:I37,"Yes"))</f>
        <v/>
      </c>
      <c r="K37" s="21" t="n"/>
      <c r="L37" s="21" t="n"/>
      <c r="M37" s="21" t="n"/>
      <c r="N37" s="21" t="n"/>
      <c r="O37" s="26" t="n"/>
    </row>
    <row r="38">
      <c r="A38" s="19" t="n"/>
      <c r="B38" s="19" t="n"/>
      <c r="C38" s="19" t="n"/>
      <c r="D38" s="19" t="n"/>
      <c r="E38" s="19" t="n"/>
      <c r="F38" s="19" t="n"/>
      <c r="G38" s="19" t="n"/>
      <c r="H38" s="19" t="n"/>
      <c r="I38" s="19" t="n"/>
      <c r="J38" s="23">
        <f>IF(COUNTA(D38:I38)=0,"",COUNTIF(D38:I38,"Yes"))</f>
        <v/>
      </c>
      <c r="K38" s="19" t="n"/>
      <c r="L38" s="19" t="n"/>
      <c r="M38" s="19" t="n"/>
      <c r="N38" s="19" t="n"/>
      <c r="O38" s="24" t="n"/>
    </row>
    <row r="39">
      <c r="A39" s="21" t="n"/>
      <c r="B39" s="21" t="n"/>
      <c r="C39" s="21" t="n"/>
      <c r="D39" s="21" t="n"/>
      <c r="E39" s="21" t="n"/>
      <c r="F39" s="21" t="n"/>
      <c r="G39" s="21" t="n"/>
      <c r="H39" s="21" t="n"/>
      <c r="I39" s="21" t="n"/>
      <c r="J39" s="25">
        <f>IF(COUNTA(D39:I39)=0,"",COUNTIF(D39:I39,"Yes"))</f>
        <v/>
      </c>
      <c r="K39" s="21" t="n"/>
      <c r="L39" s="21" t="n"/>
      <c r="M39" s="21" t="n"/>
      <c r="N39" s="21" t="n"/>
      <c r="O39" s="26" t="n"/>
    </row>
    <row r="40">
      <c r="A40" s="19" t="n"/>
      <c r="B40" s="19" t="n"/>
      <c r="C40" s="19" t="n"/>
      <c r="D40" s="19" t="n"/>
      <c r="E40" s="19" t="n"/>
      <c r="F40" s="19" t="n"/>
      <c r="G40" s="19" t="n"/>
      <c r="H40" s="19" t="n"/>
      <c r="I40" s="19" t="n"/>
      <c r="J40" s="23">
        <f>IF(COUNTA(D40:I40)=0,"",COUNTIF(D40:I40,"Yes"))</f>
        <v/>
      </c>
      <c r="K40" s="19" t="n"/>
      <c r="L40" s="19" t="n"/>
      <c r="M40" s="19" t="n"/>
      <c r="N40" s="19" t="n"/>
      <c r="O40" s="24" t="n"/>
    </row>
    <row r="41">
      <c r="A41" s="21" t="n"/>
      <c r="B41" s="21" t="n"/>
      <c r="C41" s="21" t="n"/>
      <c r="D41" s="21" t="n"/>
      <c r="E41" s="21" t="n"/>
      <c r="F41" s="21" t="n"/>
      <c r="G41" s="21" t="n"/>
      <c r="H41" s="21" t="n"/>
      <c r="I41" s="21" t="n"/>
      <c r="J41" s="25">
        <f>IF(COUNTA(D41:I41)=0,"",COUNTIF(D41:I41,"Yes"))</f>
        <v/>
      </c>
      <c r="K41" s="21" t="n"/>
      <c r="L41" s="21" t="n"/>
      <c r="M41" s="21" t="n"/>
      <c r="N41" s="21" t="n"/>
      <c r="O41" s="26" t="n"/>
    </row>
    <row r="42">
      <c r="A42" s="19" t="n"/>
      <c r="B42" s="19" t="n"/>
      <c r="C42" s="19" t="n"/>
      <c r="D42" s="19" t="n"/>
      <c r="E42" s="19" t="n"/>
      <c r="F42" s="19" t="n"/>
      <c r="G42" s="19" t="n"/>
      <c r="H42" s="19" t="n"/>
      <c r="I42" s="19" t="n"/>
      <c r="J42" s="23">
        <f>IF(COUNTA(D42:I42)=0,"",COUNTIF(D42:I42,"Yes"))</f>
        <v/>
      </c>
      <c r="K42" s="19" t="n"/>
      <c r="L42" s="19" t="n"/>
      <c r="M42" s="19" t="n"/>
      <c r="N42" s="19" t="n"/>
      <c r="O42" s="24" t="n"/>
    </row>
    <row r="43">
      <c r="A43" s="21" t="n"/>
      <c r="B43" s="21" t="n"/>
      <c r="C43" s="21" t="n"/>
      <c r="D43" s="21" t="n"/>
      <c r="E43" s="21" t="n"/>
      <c r="F43" s="21" t="n"/>
      <c r="G43" s="21" t="n"/>
      <c r="H43" s="21" t="n"/>
      <c r="I43" s="21" t="n"/>
      <c r="J43" s="25">
        <f>IF(COUNTA(D43:I43)=0,"",COUNTIF(D43:I43,"Yes"))</f>
        <v/>
      </c>
      <c r="K43" s="21" t="n"/>
      <c r="L43" s="21" t="n"/>
      <c r="M43" s="21" t="n"/>
      <c r="N43" s="21" t="n"/>
      <c r="O43" s="26" t="n"/>
    </row>
    <row r="44">
      <c r="A44" s="19" t="n"/>
      <c r="B44" s="19" t="n"/>
      <c r="C44" s="19" t="n"/>
      <c r="D44" s="19" t="n"/>
      <c r="E44" s="19" t="n"/>
      <c r="F44" s="19" t="n"/>
      <c r="G44" s="19" t="n"/>
      <c r="H44" s="19" t="n"/>
      <c r="I44" s="19" t="n"/>
      <c r="J44" s="23">
        <f>IF(COUNTA(D44:I44)=0,"",COUNTIF(D44:I44,"Yes"))</f>
        <v/>
      </c>
      <c r="K44" s="19" t="n"/>
      <c r="L44" s="19" t="n"/>
      <c r="M44" s="19" t="n"/>
      <c r="N44" s="19" t="n"/>
      <c r="O44" s="24" t="n"/>
    </row>
    <row r="45">
      <c r="A45" s="21" t="n"/>
      <c r="B45" s="21" t="n"/>
      <c r="C45" s="21" t="n"/>
      <c r="D45" s="21" t="n"/>
      <c r="E45" s="21" t="n"/>
      <c r="F45" s="21" t="n"/>
      <c r="G45" s="21" t="n"/>
      <c r="H45" s="21" t="n"/>
      <c r="I45" s="21" t="n"/>
      <c r="J45" s="25">
        <f>IF(COUNTA(D45:I45)=0,"",COUNTIF(D45:I45,"Yes"))</f>
        <v/>
      </c>
      <c r="K45" s="21" t="n"/>
      <c r="L45" s="21" t="n"/>
      <c r="M45" s="21" t="n"/>
      <c r="N45" s="21" t="n"/>
      <c r="O45" s="26" t="n"/>
    </row>
  </sheetData>
  <conditionalFormatting sqref="D6:D45">
    <cfRule type="expression" priority="1" dxfId="0">
      <formula>$D6="Yes"</formula>
    </cfRule>
    <cfRule type="expression" priority="2" dxfId="1">
      <formula>$D6="Partly"</formula>
    </cfRule>
    <cfRule type="expression" priority="3" dxfId="2">
      <formula>$D6="No"</formula>
    </cfRule>
  </conditionalFormatting>
  <conditionalFormatting sqref="E6:E45">
    <cfRule type="expression" priority="4" dxfId="0">
      <formula>$E6="Yes"</formula>
    </cfRule>
    <cfRule type="expression" priority="5" dxfId="1">
      <formula>$E6="Partly"</formula>
    </cfRule>
    <cfRule type="expression" priority="6" dxfId="2">
      <formula>$E6="No"</formula>
    </cfRule>
  </conditionalFormatting>
  <conditionalFormatting sqref="F6:F45">
    <cfRule type="expression" priority="7" dxfId="0">
      <formula>$F6="Yes"</formula>
    </cfRule>
    <cfRule type="expression" priority="8" dxfId="1">
      <formula>$F6="Partly"</formula>
    </cfRule>
    <cfRule type="expression" priority="9" dxfId="2">
      <formula>$F6="No"</formula>
    </cfRule>
  </conditionalFormatting>
  <conditionalFormatting sqref="G6:G45">
    <cfRule type="expression" priority="10" dxfId="0">
      <formula>$G6="Yes"</formula>
    </cfRule>
    <cfRule type="expression" priority="11" dxfId="1">
      <formula>$G6="Partly"</formula>
    </cfRule>
    <cfRule type="expression" priority="12" dxfId="2">
      <formula>$G6="No"</formula>
    </cfRule>
  </conditionalFormatting>
  <conditionalFormatting sqref="H6:H45">
    <cfRule type="expression" priority="13" dxfId="0">
      <formula>$H6="Yes"</formula>
    </cfRule>
    <cfRule type="expression" priority="14" dxfId="1">
      <formula>$H6="Partly"</formula>
    </cfRule>
    <cfRule type="expression" priority="15" dxfId="2">
      <formula>$H6="No"</formula>
    </cfRule>
  </conditionalFormatting>
  <conditionalFormatting sqref="I6:I45">
    <cfRule type="expression" priority="16" dxfId="0">
      <formula>$I6="Yes"</formula>
    </cfRule>
    <cfRule type="expression" priority="17" dxfId="1">
      <formula>$I6="Partly"</formula>
    </cfRule>
    <cfRule type="expression" priority="18" dxfId="2">
      <formula>$I6="No"</formula>
    </cfRule>
  </conditionalFormatting>
  <conditionalFormatting sqref="N6:N45">
    <cfRule type="expression" priority="19" dxfId="0">
      <formula>$N6="Shipped"</formula>
    </cfRule>
    <cfRule type="expression" priority="20" dxfId="1">
      <formula>$N6="In progress"</formula>
    </cfRule>
    <cfRule type="expression" priority="21" dxfId="2">
      <formula>$N6="Not started"</formula>
    </cfRule>
  </conditionalFormatting>
  <dataValidations count="8">
    <dataValidation sqref="D6:D45" showDropDown="0" showInputMessage="1" showErrorMessage="0" allowBlank="1" errorTitle="Not in the list" error="Pick one of the listed options, or clear the cell." promptTitle="Choose one" prompt="Yes when: The first lines say what it is, who it’s for and the job it does. How to check: Read only the first two lines. Could a stranger say what the product is and who should buy it?" type="list" errorStyle="warning">
      <formula1>"Yes,Partly,No"</formula1>
    </dataValidation>
    <dataValidation sqref="E6:E45" showDropDown="0" showInputMessage="1" showErrorMessage="0" allowBlank="1" errorTitle="Not in the list" error="Pick one of the listed options, or clear the cell." promptTitle="Choose one" prompt="Yes when: A reader can tell when this is the wrong choice. How to check: Look for one honest line about a team, size or need it doesn’t fit." type="list" errorStyle="warning">
      <formula1>"Yes,Partly,No"</formula1>
    </dataValidation>
    <dataValidation sqref="F6:F45" showDropDown="0" showInputMessage="1" showErrorMessage="0" allowBlank="1" errorTitle="Not in the list" error="Pick one of the listed options, or clear the cell." promptTitle="Choose one" prompt="Yes when: Each question pointed at this page gets a full-sentence answer that makes sense on its own. How to check: Take each question from the Questions tab and find the sentence that answers it." type="list" errorStyle="warning">
      <formula1>"Yes,Partly,No"</formula1>
    </dataValidation>
    <dataValidation sqref="G6:G45" showDropDown="0" showInputMessage="1" showErrorMessage="0" allowBlank="1" errorTitle="Not in the list" error="Pick one of the listed options, or clear the cell." promptTitle="Choose one" prompt="Yes when: Price, limits and what it works with are written on the page, not only in images, a PDF or a demo. How to check: Select the text. If a fact can’t be selected and copied, a machine can’t read it either." type="list" errorStyle="warning">
      <formula1>"Yes,Partly,No"</formula1>
    </dataValidation>
    <dataValidation sqref="H6:H45" showDropDown="0" showInputMessage="1" showErrorMessage="0" allowBlank="1" errorTitle="Not in the list" error="Pick one of the listed options, or clear the cell." promptTitle="Choose one" prompt="Yes when: Numbers are current, the page says when it was checked, and claims a buyer might doubt link to a source. How to check: Find the date. Click one claim and follow it to its source." type="list" errorStyle="warning">
      <formula1>"Yes,Partly,No"</formula1>
    </dataValidation>
    <dataValidation sqref="I6:I45" showDropDown="0" showInputMessage="1" showErrorMessage="0" allowBlank="1" errorTitle="Not in the list" error="Pick one of the listed options, or clear the cell." promptTitle="Choose one" prompt="Yes when: The words are in the page itself, not loaded later by a script. How to check: View the page source and search for a sentence from the page, or run the free page check." type="list" errorStyle="warning">
      <formula1>"Yes,Partly,No"</formula1>
    </dataValidation>
    <dataValidation sqref="L6:L45" showDropDown="0" showInputMessage="0" showErrorMessage="0" allowBlank="1" errorTitle="Not in the list" error="Pick one of the listed options, or clear the cell." type="list" errorStyle="warning">
      <formula1>"Write a new page,Rewrite a section,Add missing facts,Build a comparison page,Investigate outside sources,No change"</formula1>
    </dataValidation>
    <dataValidation sqref="N6:N45" showDropDown="0" showInputMessage="0" showErrorMessage="0" allowBlank="1" errorTitle="Not in the list" error="Pick one of the listed options, or clear the cell." type="list" errorStyle="warning">
      <formula1>"Not started,In progress,Shipped"</formula1>
    </dataValidation>
  </dataValidations>
  <printOptions horizontalCentered="0"/>
  <pageMargins left="0.4" right="0.4" top="1" bottom="1" header="0.5" footer="0.5"/>
  <pageSetup orientation="landscape" paperSize="9" fitToHeight="0" fitToWidth="1"/>
</worksheet>
</file>

<file path=xl/worksheets/sheet5.xml><?xml version="1.0" encoding="utf-8"?>
<worksheet xmlns="http://schemas.openxmlformats.org/spreadsheetml/2006/main">
  <sheetPr>
    <tabColor rgb="000A1022"/>
    <outlinePr summaryBelow="1" summaryRight="1"/>
    <pageSetUpPr fitToPage="1"/>
  </sheetPr>
  <dimension ref="A1:K60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11" customWidth="1" min="3" max="3"/>
    <col width="36" customWidth="1" min="4" max="4"/>
    <col width="18" customWidth="1" min="5" max="5"/>
    <col width="22" customWidth="1" min="6" max="6"/>
    <col width="14" customWidth="1" min="7" max="7"/>
    <col width="11" customWidth="1" min="8" max="8"/>
    <col width="24" customWidth="1" min="9" max="9"/>
    <col width="46" customWidth="1" min="10" max="10"/>
    <col width="30" customWidth="1" min="11" max="11"/>
  </cols>
  <sheetData>
    <row r="1" ht="34" customHeight="1">
      <c r="A1" s="10" t="inlineStr">
        <is>
          <t>Answer log</t>
        </is>
      </c>
    </row>
    <row r="2" ht="20" customHeight="1">
      <c r="A2" s="11" t="inlineStr">
        <is>
          <t>One row per answer. Number the round, date it and keep the settings the same. The next round then compares with this one.</t>
        </is>
      </c>
    </row>
    <row r="3" ht="3" customHeight="1">
      <c r="A3" s="3" t="n"/>
      <c r="B3" s="3" t="n"/>
      <c r="C3" s="3" t="n"/>
      <c r="D3" s="3" t="n"/>
      <c r="E3" s="3" t="n"/>
      <c r="F3" s="3" t="n"/>
      <c r="G3" s="3" t="n"/>
      <c r="H3" s="3" t="n"/>
      <c r="I3" s="3" t="n"/>
      <c r="J3" s="3" t="n"/>
      <c r="K3" s="3" t="n"/>
    </row>
    <row r="4" ht="30" customHeight="1">
      <c r="A4" s="17" t="inlineStr">
        <is>
          <t>Round</t>
        </is>
      </c>
      <c r="B4" s="17" t="inlineStr">
        <is>
          <t>Date</t>
        </is>
      </c>
      <c r="C4" s="17" t="inlineStr">
        <is>
          <t>Question ID</t>
        </is>
      </c>
      <c r="D4" s="17" t="inlineStr">
        <is>
          <t>Question</t>
        </is>
      </c>
      <c r="E4" s="17" t="inlineStr">
        <is>
          <t>Assistant</t>
        </is>
      </c>
      <c r="F4" s="17" t="inlineStr">
        <is>
          <t>Settings</t>
        </is>
      </c>
      <c r="G4" s="17" t="inlineStr">
        <is>
          <t>Our brand</t>
        </is>
      </c>
      <c r="H4" s="17" t="inlineStr">
        <is>
          <t>Our page cited?</t>
        </is>
      </c>
      <c r="I4" s="17" t="inlineStr">
        <is>
          <t>Other brands named</t>
        </is>
      </c>
      <c r="J4" s="17" t="inlineStr">
        <is>
          <t>What the answer said</t>
        </is>
      </c>
      <c r="K4" s="17" t="inlineStr">
        <is>
          <t>Sources cited</t>
        </is>
      </c>
    </row>
    <row r="5" ht="40" customHeight="1">
      <c r="A5" s="22" t="inlineStr">
        <is>
          <t>1 for the first, 2 for the next…</t>
        </is>
      </c>
      <c r="B5" s="22" t="inlineStr">
        <is>
          <t>The day you asked</t>
        </is>
      </c>
      <c r="C5" s="22" t="inlineStr">
        <is>
          <t>Pick from Questions</t>
        </is>
      </c>
      <c r="D5" s="22" t="inlineStr">
        <is>
          <t>Fills in from the ID</t>
        </is>
      </c>
      <c r="E5" s="22" t="inlineStr">
        <is>
          <t>The assistant you asked</t>
        </is>
      </c>
      <c r="F5" s="22" t="inlineStr">
        <is>
          <t>Keep them the same every round</t>
        </is>
      </c>
      <c r="G5" s="22" t="inlineStr">
        <is>
          <t>Recommended, Mentioned or Absent</t>
        </is>
      </c>
      <c r="H5" s="22" t="inlineStr">
        <is>
          <t>Did it cite one of your pages?</t>
        </is>
      </c>
      <c r="I5" s="22" t="inlineStr">
        <is>
          <t>Who else appeared</t>
        </is>
      </c>
      <c r="J5" s="22" t="inlineStr">
        <is>
          <t>Copy the sentence that matters</t>
        </is>
      </c>
      <c r="K5" s="22" t="inlineStr">
        <is>
          <t>URLs or site names the answer used</t>
        </is>
      </c>
    </row>
    <row r="6">
      <c r="A6" s="19" t="n"/>
      <c r="B6" s="24" t="n"/>
      <c r="C6" s="19" t="n"/>
      <c r="D6" s="27">
        <f>IF(C6="","",IFERROR(INDEX(Questions!$C$6:$C$65,MATCH(C6,Questions!$A$6:$A$65,0))&amp;"","Not in Questions"))</f>
        <v/>
      </c>
      <c r="E6" s="19" t="n"/>
      <c r="F6" s="19" t="n"/>
      <c r="G6" s="19" t="n"/>
      <c r="H6" s="19" t="n"/>
      <c r="I6" s="19" t="n"/>
      <c r="J6" s="19" t="n"/>
      <c r="K6" s="19" t="n"/>
    </row>
    <row r="7">
      <c r="A7" s="21" t="n"/>
      <c r="B7" s="26" t="n"/>
      <c r="C7" s="21" t="n"/>
      <c r="D7" s="28">
        <f>IF(C7="","",IFERROR(INDEX(Questions!$C$6:$C$65,MATCH(C7,Questions!$A$6:$A$65,0))&amp;"","Not in Questions"))</f>
        <v/>
      </c>
      <c r="E7" s="21" t="n"/>
      <c r="F7" s="21" t="n"/>
      <c r="G7" s="21" t="n"/>
      <c r="H7" s="21" t="n"/>
      <c r="I7" s="21" t="n"/>
      <c r="J7" s="21" t="n"/>
      <c r="K7" s="21" t="n"/>
    </row>
    <row r="8">
      <c r="A8" s="19" t="n"/>
      <c r="B8" s="24" t="n"/>
      <c r="C8" s="19" t="n"/>
      <c r="D8" s="27">
        <f>IF(C8="","",IFERROR(INDEX(Questions!$C$6:$C$65,MATCH(C8,Questions!$A$6:$A$65,0))&amp;"","Not in Questions"))</f>
        <v/>
      </c>
      <c r="E8" s="19" t="n"/>
      <c r="F8" s="19" t="n"/>
      <c r="G8" s="19" t="n"/>
      <c r="H8" s="19" t="n"/>
      <c r="I8" s="19" t="n"/>
      <c r="J8" s="19" t="n"/>
      <c r="K8" s="19" t="n"/>
    </row>
    <row r="9">
      <c r="A9" s="21" t="n"/>
      <c r="B9" s="26" t="n"/>
      <c r="C9" s="21" t="n"/>
      <c r="D9" s="28">
        <f>IF(C9="","",IFERROR(INDEX(Questions!$C$6:$C$65,MATCH(C9,Questions!$A$6:$A$65,0))&amp;"","Not in Questions"))</f>
        <v/>
      </c>
      <c r="E9" s="21" t="n"/>
      <c r="F9" s="21" t="n"/>
      <c r="G9" s="21" t="n"/>
      <c r="H9" s="21" t="n"/>
      <c r="I9" s="21" t="n"/>
      <c r="J9" s="21" t="n"/>
      <c r="K9" s="21" t="n"/>
    </row>
    <row r="10">
      <c r="A10" s="19" t="n"/>
      <c r="B10" s="24" t="n"/>
      <c r="C10" s="19" t="n"/>
      <c r="D10" s="27">
        <f>IF(C10="","",IFERROR(INDEX(Questions!$C$6:$C$65,MATCH(C10,Questions!$A$6:$A$65,0))&amp;"","Not in Questions"))</f>
        <v/>
      </c>
      <c r="E10" s="19" t="n"/>
      <c r="F10" s="19" t="n"/>
      <c r="G10" s="19" t="n"/>
      <c r="H10" s="19" t="n"/>
      <c r="I10" s="19" t="n"/>
      <c r="J10" s="19" t="n"/>
      <c r="K10" s="19" t="n"/>
    </row>
    <row r="11">
      <c r="A11" s="21" t="n"/>
      <c r="B11" s="26" t="n"/>
      <c r="C11" s="21" t="n"/>
      <c r="D11" s="28">
        <f>IF(C11="","",IFERROR(INDEX(Questions!$C$6:$C$65,MATCH(C11,Questions!$A$6:$A$65,0))&amp;"","Not in Questions"))</f>
        <v/>
      </c>
      <c r="E11" s="21" t="n"/>
      <c r="F11" s="21" t="n"/>
      <c r="G11" s="21" t="n"/>
      <c r="H11" s="21" t="n"/>
      <c r="I11" s="21" t="n"/>
      <c r="J11" s="21" t="n"/>
      <c r="K11" s="21" t="n"/>
    </row>
    <row r="12">
      <c r="A12" s="19" t="n"/>
      <c r="B12" s="24" t="n"/>
      <c r="C12" s="19" t="n"/>
      <c r="D12" s="27">
        <f>IF(C12="","",IFERROR(INDEX(Questions!$C$6:$C$65,MATCH(C12,Questions!$A$6:$A$65,0))&amp;"","Not in Questions"))</f>
        <v/>
      </c>
      <c r="E12" s="19" t="n"/>
      <c r="F12" s="19" t="n"/>
      <c r="G12" s="19" t="n"/>
      <c r="H12" s="19" t="n"/>
      <c r="I12" s="19" t="n"/>
      <c r="J12" s="19" t="n"/>
      <c r="K12" s="19" t="n"/>
    </row>
    <row r="13">
      <c r="A13" s="21" t="n"/>
      <c r="B13" s="26" t="n"/>
      <c r="C13" s="21" t="n"/>
      <c r="D13" s="28">
        <f>IF(C13="","",IFERROR(INDEX(Questions!$C$6:$C$65,MATCH(C13,Questions!$A$6:$A$65,0))&amp;"","Not in Questions"))</f>
        <v/>
      </c>
      <c r="E13" s="21" t="n"/>
      <c r="F13" s="21" t="n"/>
      <c r="G13" s="21" t="n"/>
      <c r="H13" s="21" t="n"/>
      <c r="I13" s="21" t="n"/>
      <c r="J13" s="21" t="n"/>
      <c r="K13" s="21" t="n"/>
    </row>
    <row r="14">
      <c r="A14" s="19" t="n"/>
      <c r="B14" s="24" t="n"/>
      <c r="C14" s="19" t="n"/>
      <c r="D14" s="27">
        <f>IF(C14="","",IFERROR(INDEX(Questions!$C$6:$C$65,MATCH(C14,Questions!$A$6:$A$65,0))&amp;"","Not in Questions"))</f>
        <v/>
      </c>
      <c r="E14" s="19" t="n"/>
      <c r="F14" s="19" t="n"/>
      <c r="G14" s="19" t="n"/>
      <c r="H14" s="19" t="n"/>
      <c r="I14" s="19" t="n"/>
      <c r="J14" s="19" t="n"/>
      <c r="K14" s="19" t="n"/>
    </row>
    <row r="15">
      <c r="A15" s="21" t="n"/>
      <c r="B15" s="26" t="n"/>
      <c r="C15" s="21" t="n"/>
      <c r="D15" s="28">
        <f>IF(C15="","",IFERROR(INDEX(Questions!$C$6:$C$65,MATCH(C15,Questions!$A$6:$A$65,0))&amp;"","Not in Questions"))</f>
        <v/>
      </c>
      <c r="E15" s="21" t="n"/>
      <c r="F15" s="21" t="n"/>
      <c r="G15" s="21" t="n"/>
      <c r="H15" s="21" t="n"/>
      <c r="I15" s="21" t="n"/>
      <c r="J15" s="21" t="n"/>
      <c r="K15" s="21" t="n"/>
    </row>
    <row r="16">
      <c r="A16" s="19" t="n"/>
      <c r="B16" s="24" t="n"/>
      <c r="C16" s="19" t="n"/>
      <c r="D16" s="27">
        <f>IF(C16="","",IFERROR(INDEX(Questions!$C$6:$C$65,MATCH(C16,Questions!$A$6:$A$65,0))&amp;"","Not in Questions"))</f>
        <v/>
      </c>
      <c r="E16" s="19" t="n"/>
      <c r="F16" s="19" t="n"/>
      <c r="G16" s="19" t="n"/>
      <c r="H16" s="19" t="n"/>
      <c r="I16" s="19" t="n"/>
      <c r="J16" s="19" t="n"/>
      <c r="K16" s="19" t="n"/>
    </row>
    <row r="17">
      <c r="A17" s="21" t="n"/>
      <c r="B17" s="26" t="n"/>
      <c r="C17" s="21" t="n"/>
      <c r="D17" s="28">
        <f>IF(C17="","",IFERROR(INDEX(Questions!$C$6:$C$65,MATCH(C17,Questions!$A$6:$A$65,0))&amp;"","Not in Questions"))</f>
        <v/>
      </c>
      <c r="E17" s="21" t="n"/>
      <c r="F17" s="21" t="n"/>
      <c r="G17" s="21" t="n"/>
      <c r="H17" s="21" t="n"/>
      <c r="I17" s="21" t="n"/>
      <c r="J17" s="21" t="n"/>
      <c r="K17" s="21" t="n"/>
    </row>
    <row r="18">
      <c r="A18" s="19" t="n"/>
      <c r="B18" s="24" t="n"/>
      <c r="C18" s="19" t="n"/>
      <c r="D18" s="27">
        <f>IF(C18="","",IFERROR(INDEX(Questions!$C$6:$C$65,MATCH(C18,Questions!$A$6:$A$65,0))&amp;"","Not in Questions"))</f>
        <v/>
      </c>
      <c r="E18" s="19" t="n"/>
      <c r="F18" s="19" t="n"/>
      <c r="G18" s="19" t="n"/>
      <c r="H18" s="19" t="n"/>
      <c r="I18" s="19" t="n"/>
      <c r="J18" s="19" t="n"/>
      <c r="K18" s="19" t="n"/>
    </row>
    <row r="19">
      <c r="A19" s="21" t="n"/>
      <c r="B19" s="26" t="n"/>
      <c r="C19" s="21" t="n"/>
      <c r="D19" s="28">
        <f>IF(C19="","",IFERROR(INDEX(Questions!$C$6:$C$65,MATCH(C19,Questions!$A$6:$A$65,0))&amp;"","Not in Questions"))</f>
        <v/>
      </c>
      <c r="E19" s="21" t="n"/>
      <c r="F19" s="21" t="n"/>
      <c r="G19" s="21" t="n"/>
      <c r="H19" s="21" t="n"/>
      <c r="I19" s="21" t="n"/>
      <c r="J19" s="21" t="n"/>
      <c r="K19" s="21" t="n"/>
    </row>
    <row r="20">
      <c r="A20" s="19" t="n"/>
      <c r="B20" s="24" t="n"/>
      <c r="C20" s="19" t="n"/>
      <c r="D20" s="27">
        <f>IF(C20="","",IFERROR(INDEX(Questions!$C$6:$C$65,MATCH(C20,Questions!$A$6:$A$65,0))&amp;"","Not in Questions"))</f>
        <v/>
      </c>
      <c r="E20" s="19" t="n"/>
      <c r="F20" s="19" t="n"/>
      <c r="G20" s="19" t="n"/>
      <c r="H20" s="19" t="n"/>
      <c r="I20" s="19" t="n"/>
      <c r="J20" s="19" t="n"/>
      <c r="K20" s="19" t="n"/>
    </row>
    <row r="21">
      <c r="A21" s="21" t="n"/>
      <c r="B21" s="26" t="n"/>
      <c r="C21" s="21" t="n"/>
      <c r="D21" s="28">
        <f>IF(C21="","",IFERROR(INDEX(Questions!$C$6:$C$65,MATCH(C21,Questions!$A$6:$A$65,0))&amp;"","Not in Questions"))</f>
        <v/>
      </c>
      <c r="E21" s="21" t="n"/>
      <c r="F21" s="21" t="n"/>
      <c r="G21" s="21" t="n"/>
      <c r="H21" s="21" t="n"/>
      <c r="I21" s="21" t="n"/>
      <c r="J21" s="21" t="n"/>
      <c r="K21" s="21" t="n"/>
    </row>
    <row r="22">
      <c r="A22" s="19" t="n"/>
      <c r="B22" s="24" t="n"/>
      <c r="C22" s="19" t="n"/>
      <c r="D22" s="27">
        <f>IF(C22="","",IFERROR(INDEX(Questions!$C$6:$C$65,MATCH(C22,Questions!$A$6:$A$65,0))&amp;"","Not in Questions"))</f>
        <v/>
      </c>
      <c r="E22" s="19" t="n"/>
      <c r="F22" s="19" t="n"/>
      <c r="G22" s="19" t="n"/>
      <c r="H22" s="19" t="n"/>
      <c r="I22" s="19" t="n"/>
      <c r="J22" s="19" t="n"/>
      <c r="K22" s="19" t="n"/>
    </row>
    <row r="23">
      <c r="A23" s="21" t="n"/>
      <c r="B23" s="26" t="n"/>
      <c r="C23" s="21" t="n"/>
      <c r="D23" s="28">
        <f>IF(C23="","",IFERROR(INDEX(Questions!$C$6:$C$65,MATCH(C23,Questions!$A$6:$A$65,0))&amp;"","Not in Questions"))</f>
        <v/>
      </c>
      <c r="E23" s="21" t="n"/>
      <c r="F23" s="21" t="n"/>
      <c r="G23" s="21" t="n"/>
      <c r="H23" s="21" t="n"/>
      <c r="I23" s="21" t="n"/>
      <c r="J23" s="21" t="n"/>
      <c r="K23" s="21" t="n"/>
    </row>
    <row r="24">
      <c r="A24" s="19" t="n"/>
      <c r="B24" s="24" t="n"/>
      <c r="C24" s="19" t="n"/>
      <c r="D24" s="27">
        <f>IF(C24="","",IFERROR(INDEX(Questions!$C$6:$C$65,MATCH(C24,Questions!$A$6:$A$65,0))&amp;"","Not in Questions"))</f>
        <v/>
      </c>
      <c r="E24" s="19" t="n"/>
      <c r="F24" s="19" t="n"/>
      <c r="G24" s="19" t="n"/>
      <c r="H24" s="19" t="n"/>
      <c r="I24" s="19" t="n"/>
      <c r="J24" s="19" t="n"/>
      <c r="K24" s="19" t="n"/>
    </row>
    <row r="25">
      <c r="A25" s="21" t="n"/>
      <c r="B25" s="26" t="n"/>
      <c r="C25" s="21" t="n"/>
      <c r="D25" s="28">
        <f>IF(C25="","",IFERROR(INDEX(Questions!$C$6:$C$65,MATCH(C25,Questions!$A$6:$A$65,0))&amp;"","Not in Questions"))</f>
        <v/>
      </c>
      <c r="E25" s="21" t="n"/>
      <c r="F25" s="21" t="n"/>
      <c r="G25" s="21" t="n"/>
      <c r="H25" s="21" t="n"/>
      <c r="I25" s="21" t="n"/>
      <c r="J25" s="21" t="n"/>
      <c r="K25" s="21" t="n"/>
    </row>
    <row r="26">
      <c r="A26" s="19" t="n"/>
      <c r="B26" s="24" t="n"/>
      <c r="C26" s="19" t="n"/>
      <c r="D26" s="27">
        <f>IF(C26="","",IFERROR(INDEX(Questions!$C$6:$C$65,MATCH(C26,Questions!$A$6:$A$65,0))&amp;"","Not in Questions"))</f>
        <v/>
      </c>
      <c r="E26" s="19" t="n"/>
      <c r="F26" s="19" t="n"/>
      <c r="G26" s="19" t="n"/>
      <c r="H26" s="19" t="n"/>
      <c r="I26" s="19" t="n"/>
      <c r="J26" s="19" t="n"/>
      <c r="K26" s="19" t="n"/>
    </row>
    <row r="27">
      <c r="A27" s="21" t="n"/>
      <c r="B27" s="26" t="n"/>
      <c r="C27" s="21" t="n"/>
      <c r="D27" s="28">
        <f>IF(C27="","",IFERROR(INDEX(Questions!$C$6:$C$65,MATCH(C27,Questions!$A$6:$A$65,0))&amp;"","Not in Questions"))</f>
        <v/>
      </c>
      <c r="E27" s="21" t="n"/>
      <c r="F27" s="21" t="n"/>
      <c r="G27" s="21" t="n"/>
      <c r="H27" s="21" t="n"/>
      <c r="I27" s="21" t="n"/>
      <c r="J27" s="21" t="n"/>
      <c r="K27" s="21" t="n"/>
    </row>
    <row r="28">
      <c r="A28" s="19" t="n"/>
      <c r="B28" s="24" t="n"/>
      <c r="C28" s="19" t="n"/>
      <c r="D28" s="27">
        <f>IF(C28="","",IFERROR(INDEX(Questions!$C$6:$C$65,MATCH(C28,Questions!$A$6:$A$65,0))&amp;"","Not in Questions"))</f>
        <v/>
      </c>
      <c r="E28" s="19" t="n"/>
      <c r="F28" s="19" t="n"/>
      <c r="G28" s="19" t="n"/>
      <c r="H28" s="19" t="n"/>
      <c r="I28" s="19" t="n"/>
      <c r="J28" s="19" t="n"/>
      <c r="K28" s="19" t="n"/>
    </row>
    <row r="29">
      <c r="A29" s="21" t="n"/>
      <c r="B29" s="26" t="n"/>
      <c r="C29" s="21" t="n"/>
      <c r="D29" s="28">
        <f>IF(C29="","",IFERROR(INDEX(Questions!$C$6:$C$65,MATCH(C29,Questions!$A$6:$A$65,0))&amp;"","Not in Questions"))</f>
        <v/>
      </c>
      <c r="E29" s="21" t="n"/>
      <c r="F29" s="21" t="n"/>
      <c r="G29" s="21" t="n"/>
      <c r="H29" s="21" t="n"/>
      <c r="I29" s="21" t="n"/>
      <c r="J29" s="21" t="n"/>
      <c r="K29" s="21" t="n"/>
    </row>
    <row r="30">
      <c r="A30" s="19" t="n"/>
      <c r="B30" s="24" t="n"/>
      <c r="C30" s="19" t="n"/>
      <c r="D30" s="27">
        <f>IF(C30="","",IFERROR(INDEX(Questions!$C$6:$C$65,MATCH(C30,Questions!$A$6:$A$65,0))&amp;"","Not in Questions"))</f>
        <v/>
      </c>
      <c r="E30" s="19" t="n"/>
      <c r="F30" s="19" t="n"/>
      <c r="G30" s="19" t="n"/>
      <c r="H30" s="19" t="n"/>
      <c r="I30" s="19" t="n"/>
      <c r="J30" s="19" t="n"/>
      <c r="K30" s="19" t="n"/>
    </row>
    <row r="31">
      <c r="A31" s="21" t="n"/>
      <c r="B31" s="26" t="n"/>
      <c r="C31" s="21" t="n"/>
      <c r="D31" s="28">
        <f>IF(C31="","",IFERROR(INDEX(Questions!$C$6:$C$65,MATCH(C31,Questions!$A$6:$A$65,0))&amp;"","Not in Questions"))</f>
        <v/>
      </c>
      <c r="E31" s="21" t="n"/>
      <c r="F31" s="21" t="n"/>
      <c r="G31" s="21" t="n"/>
      <c r="H31" s="21" t="n"/>
      <c r="I31" s="21" t="n"/>
      <c r="J31" s="21" t="n"/>
      <c r="K31" s="21" t="n"/>
    </row>
    <row r="32">
      <c r="A32" s="19" t="n"/>
      <c r="B32" s="24" t="n"/>
      <c r="C32" s="19" t="n"/>
      <c r="D32" s="27">
        <f>IF(C32="","",IFERROR(INDEX(Questions!$C$6:$C$65,MATCH(C32,Questions!$A$6:$A$65,0))&amp;"","Not in Questions"))</f>
        <v/>
      </c>
      <c r="E32" s="19" t="n"/>
      <c r="F32" s="19" t="n"/>
      <c r="G32" s="19" t="n"/>
      <c r="H32" s="19" t="n"/>
      <c r="I32" s="19" t="n"/>
      <c r="J32" s="19" t="n"/>
      <c r="K32" s="19" t="n"/>
    </row>
    <row r="33">
      <c r="A33" s="21" t="n"/>
      <c r="B33" s="26" t="n"/>
      <c r="C33" s="21" t="n"/>
      <c r="D33" s="28">
        <f>IF(C33="","",IFERROR(INDEX(Questions!$C$6:$C$65,MATCH(C33,Questions!$A$6:$A$65,0))&amp;"","Not in Questions"))</f>
        <v/>
      </c>
      <c r="E33" s="21" t="n"/>
      <c r="F33" s="21" t="n"/>
      <c r="G33" s="21" t="n"/>
      <c r="H33" s="21" t="n"/>
      <c r="I33" s="21" t="n"/>
      <c r="J33" s="21" t="n"/>
      <c r="K33" s="21" t="n"/>
    </row>
    <row r="34">
      <c r="A34" s="19" t="n"/>
      <c r="B34" s="24" t="n"/>
      <c r="C34" s="19" t="n"/>
      <c r="D34" s="27">
        <f>IF(C34="","",IFERROR(INDEX(Questions!$C$6:$C$65,MATCH(C34,Questions!$A$6:$A$65,0))&amp;"","Not in Questions"))</f>
        <v/>
      </c>
      <c r="E34" s="19" t="n"/>
      <c r="F34" s="19" t="n"/>
      <c r="G34" s="19" t="n"/>
      <c r="H34" s="19" t="n"/>
      <c r="I34" s="19" t="n"/>
      <c r="J34" s="19" t="n"/>
      <c r="K34" s="19" t="n"/>
    </row>
    <row r="35">
      <c r="A35" s="21" t="n"/>
      <c r="B35" s="26" t="n"/>
      <c r="C35" s="21" t="n"/>
      <c r="D35" s="28">
        <f>IF(C35="","",IFERROR(INDEX(Questions!$C$6:$C$65,MATCH(C35,Questions!$A$6:$A$65,0))&amp;"","Not in Questions"))</f>
        <v/>
      </c>
      <c r="E35" s="21" t="n"/>
      <c r="F35" s="21" t="n"/>
      <c r="G35" s="21" t="n"/>
      <c r="H35" s="21" t="n"/>
      <c r="I35" s="21" t="n"/>
      <c r="J35" s="21" t="n"/>
      <c r="K35" s="21" t="n"/>
    </row>
    <row r="36">
      <c r="A36" s="19" t="n"/>
      <c r="B36" s="24" t="n"/>
      <c r="C36" s="19" t="n"/>
      <c r="D36" s="27">
        <f>IF(C36="","",IFERROR(INDEX(Questions!$C$6:$C$65,MATCH(C36,Questions!$A$6:$A$65,0))&amp;"","Not in Questions"))</f>
        <v/>
      </c>
      <c r="E36" s="19" t="n"/>
      <c r="F36" s="19" t="n"/>
      <c r="G36" s="19" t="n"/>
      <c r="H36" s="19" t="n"/>
      <c r="I36" s="19" t="n"/>
      <c r="J36" s="19" t="n"/>
      <c r="K36" s="19" t="n"/>
    </row>
    <row r="37">
      <c r="A37" s="21" t="n"/>
      <c r="B37" s="26" t="n"/>
      <c r="C37" s="21" t="n"/>
      <c r="D37" s="28">
        <f>IF(C37="","",IFERROR(INDEX(Questions!$C$6:$C$65,MATCH(C37,Questions!$A$6:$A$65,0))&amp;"","Not in Questions"))</f>
        <v/>
      </c>
      <c r="E37" s="21" t="n"/>
      <c r="F37" s="21" t="n"/>
      <c r="G37" s="21" t="n"/>
      <c r="H37" s="21" t="n"/>
      <c r="I37" s="21" t="n"/>
      <c r="J37" s="21" t="n"/>
      <c r="K37" s="21" t="n"/>
    </row>
    <row r="38">
      <c r="A38" s="19" t="n"/>
      <c r="B38" s="24" t="n"/>
      <c r="C38" s="19" t="n"/>
      <c r="D38" s="27">
        <f>IF(C38="","",IFERROR(INDEX(Questions!$C$6:$C$65,MATCH(C38,Questions!$A$6:$A$65,0))&amp;"","Not in Questions"))</f>
        <v/>
      </c>
      <c r="E38" s="19" t="n"/>
      <c r="F38" s="19" t="n"/>
      <c r="G38" s="19" t="n"/>
      <c r="H38" s="19" t="n"/>
      <c r="I38" s="19" t="n"/>
      <c r="J38" s="19" t="n"/>
      <c r="K38" s="19" t="n"/>
    </row>
    <row r="39">
      <c r="A39" s="21" t="n"/>
      <c r="B39" s="26" t="n"/>
      <c r="C39" s="21" t="n"/>
      <c r="D39" s="28">
        <f>IF(C39="","",IFERROR(INDEX(Questions!$C$6:$C$65,MATCH(C39,Questions!$A$6:$A$65,0))&amp;"","Not in Questions"))</f>
        <v/>
      </c>
      <c r="E39" s="21" t="n"/>
      <c r="F39" s="21" t="n"/>
      <c r="G39" s="21" t="n"/>
      <c r="H39" s="21" t="n"/>
      <c r="I39" s="21" t="n"/>
      <c r="J39" s="21" t="n"/>
      <c r="K39" s="21" t="n"/>
    </row>
    <row r="40">
      <c r="A40" s="19" t="n"/>
      <c r="B40" s="24" t="n"/>
      <c r="C40" s="19" t="n"/>
      <c r="D40" s="27">
        <f>IF(C40="","",IFERROR(INDEX(Questions!$C$6:$C$65,MATCH(C40,Questions!$A$6:$A$65,0))&amp;"","Not in Questions"))</f>
        <v/>
      </c>
      <c r="E40" s="19" t="n"/>
      <c r="F40" s="19" t="n"/>
      <c r="G40" s="19" t="n"/>
      <c r="H40" s="19" t="n"/>
      <c r="I40" s="19" t="n"/>
      <c r="J40" s="19" t="n"/>
      <c r="K40" s="19" t="n"/>
    </row>
    <row r="41">
      <c r="A41" s="21" t="n"/>
      <c r="B41" s="26" t="n"/>
      <c r="C41" s="21" t="n"/>
      <c r="D41" s="28">
        <f>IF(C41="","",IFERROR(INDEX(Questions!$C$6:$C$65,MATCH(C41,Questions!$A$6:$A$65,0))&amp;"","Not in Questions"))</f>
        <v/>
      </c>
      <c r="E41" s="21" t="n"/>
      <c r="F41" s="21" t="n"/>
      <c r="G41" s="21" t="n"/>
      <c r="H41" s="21" t="n"/>
      <c r="I41" s="21" t="n"/>
      <c r="J41" s="21" t="n"/>
      <c r="K41" s="21" t="n"/>
    </row>
    <row r="42">
      <c r="A42" s="19" t="n"/>
      <c r="B42" s="24" t="n"/>
      <c r="C42" s="19" t="n"/>
      <c r="D42" s="27">
        <f>IF(C42="","",IFERROR(INDEX(Questions!$C$6:$C$65,MATCH(C42,Questions!$A$6:$A$65,0))&amp;"","Not in Questions"))</f>
        <v/>
      </c>
      <c r="E42" s="19" t="n"/>
      <c r="F42" s="19" t="n"/>
      <c r="G42" s="19" t="n"/>
      <c r="H42" s="19" t="n"/>
      <c r="I42" s="19" t="n"/>
      <c r="J42" s="19" t="n"/>
      <c r="K42" s="19" t="n"/>
    </row>
    <row r="43">
      <c r="A43" s="21" t="n"/>
      <c r="B43" s="26" t="n"/>
      <c r="C43" s="21" t="n"/>
      <c r="D43" s="28">
        <f>IF(C43="","",IFERROR(INDEX(Questions!$C$6:$C$65,MATCH(C43,Questions!$A$6:$A$65,0))&amp;"","Not in Questions"))</f>
        <v/>
      </c>
      <c r="E43" s="21" t="n"/>
      <c r="F43" s="21" t="n"/>
      <c r="G43" s="21" t="n"/>
      <c r="H43" s="21" t="n"/>
      <c r="I43" s="21" t="n"/>
      <c r="J43" s="21" t="n"/>
      <c r="K43" s="21" t="n"/>
    </row>
    <row r="44">
      <c r="A44" s="19" t="n"/>
      <c r="B44" s="24" t="n"/>
      <c r="C44" s="19" t="n"/>
      <c r="D44" s="27">
        <f>IF(C44="","",IFERROR(INDEX(Questions!$C$6:$C$65,MATCH(C44,Questions!$A$6:$A$65,0))&amp;"","Not in Questions"))</f>
        <v/>
      </c>
      <c r="E44" s="19" t="n"/>
      <c r="F44" s="19" t="n"/>
      <c r="G44" s="19" t="n"/>
      <c r="H44" s="19" t="n"/>
      <c r="I44" s="19" t="n"/>
      <c r="J44" s="19" t="n"/>
      <c r="K44" s="19" t="n"/>
    </row>
    <row r="45">
      <c r="A45" s="21" t="n"/>
      <c r="B45" s="26" t="n"/>
      <c r="C45" s="21" t="n"/>
      <c r="D45" s="28">
        <f>IF(C45="","",IFERROR(INDEX(Questions!$C$6:$C$65,MATCH(C45,Questions!$A$6:$A$65,0))&amp;"","Not in Questions"))</f>
        <v/>
      </c>
      <c r="E45" s="21" t="n"/>
      <c r="F45" s="21" t="n"/>
      <c r="G45" s="21" t="n"/>
      <c r="H45" s="21" t="n"/>
      <c r="I45" s="21" t="n"/>
      <c r="J45" s="21" t="n"/>
      <c r="K45" s="21" t="n"/>
    </row>
    <row r="46">
      <c r="A46" s="19" t="n"/>
      <c r="B46" s="24" t="n"/>
      <c r="C46" s="19" t="n"/>
      <c r="D46" s="27">
        <f>IF(C46="","",IFERROR(INDEX(Questions!$C$6:$C$65,MATCH(C46,Questions!$A$6:$A$65,0))&amp;"","Not in Questions"))</f>
        <v/>
      </c>
      <c r="E46" s="19" t="n"/>
      <c r="F46" s="19" t="n"/>
      <c r="G46" s="19" t="n"/>
      <c r="H46" s="19" t="n"/>
      <c r="I46" s="19" t="n"/>
      <c r="J46" s="19" t="n"/>
      <c r="K46" s="19" t="n"/>
    </row>
    <row r="47">
      <c r="A47" s="21" t="n"/>
      <c r="B47" s="26" t="n"/>
      <c r="C47" s="21" t="n"/>
      <c r="D47" s="28">
        <f>IF(C47="","",IFERROR(INDEX(Questions!$C$6:$C$65,MATCH(C47,Questions!$A$6:$A$65,0))&amp;"","Not in Questions"))</f>
        <v/>
      </c>
      <c r="E47" s="21" t="n"/>
      <c r="F47" s="21" t="n"/>
      <c r="G47" s="21" t="n"/>
      <c r="H47" s="21" t="n"/>
      <c r="I47" s="21" t="n"/>
      <c r="J47" s="21" t="n"/>
      <c r="K47" s="21" t="n"/>
    </row>
    <row r="48">
      <c r="A48" s="19" t="n"/>
      <c r="B48" s="24" t="n"/>
      <c r="C48" s="19" t="n"/>
      <c r="D48" s="27">
        <f>IF(C48="","",IFERROR(INDEX(Questions!$C$6:$C$65,MATCH(C48,Questions!$A$6:$A$65,0))&amp;"","Not in Questions"))</f>
        <v/>
      </c>
      <c r="E48" s="19" t="n"/>
      <c r="F48" s="19" t="n"/>
      <c r="G48" s="19" t="n"/>
      <c r="H48" s="19" t="n"/>
      <c r="I48" s="19" t="n"/>
      <c r="J48" s="19" t="n"/>
      <c r="K48" s="19" t="n"/>
    </row>
    <row r="49">
      <c r="A49" s="21" t="n"/>
      <c r="B49" s="26" t="n"/>
      <c r="C49" s="21" t="n"/>
      <c r="D49" s="28">
        <f>IF(C49="","",IFERROR(INDEX(Questions!$C$6:$C$65,MATCH(C49,Questions!$A$6:$A$65,0))&amp;"","Not in Questions"))</f>
        <v/>
      </c>
      <c r="E49" s="21" t="n"/>
      <c r="F49" s="21" t="n"/>
      <c r="G49" s="21" t="n"/>
      <c r="H49" s="21" t="n"/>
      <c r="I49" s="21" t="n"/>
      <c r="J49" s="21" t="n"/>
      <c r="K49" s="21" t="n"/>
    </row>
    <row r="50">
      <c r="A50" s="19" t="n"/>
      <c r="B50" s="24" t="n"/>
      <c r="C50" s="19" t="n"/>
      <c r="D50" s="27">
        <f>IF(C50="","",IFERROR(INDEX(Questions!$C$6:$C$65,MATCH(C50,Questions!$A$6:$A$65,0))&amp;"","Not in Questions"))</f>
        <v/>
      </c>
      <c r="E50" s="19" t="n"/>
      <c r="F50" s="19" t="n"/>
      <c r="G50" s="19" t="n"/>
      <c r="H50" s="19" t="n"/>
      <c r="I50" s="19" t="n"/>
      <c r="J50" s="19" t="n"/>
      <c r="K50" s="19" t="n"/>
    </row>
    <row r="51">
      <c r="A51" s="21" t="n"/>
      <c r="B51" s="26" t="n"/>
      <c r="C51" s="21" t="n"/>
      <c r="D51" s="28">
        <f>IF(C51="","",IFERROR(INDEX(Questions!$C$6:$C$65,MATCH(C51,Questions!$A$6:$A$65,0))&amp;"","Not in Questions"))</f>
        <v/>
      </c>
      <c r="E51" s="21" t="n"/>
      <c r="F51" s="21" t="n"/>
      <c r="G51" s="21" t="n"/>
      <c r="H51" s="21" t="n"/>
      <c r="I51" s="21" t="n"/>
      <c r="J51" s="21" t="n"/>
      <c r="K51" s="21" t="n"/>
    </row>
    <row r="52">
      <c r="A52" s="19" t="n"/>
      <c r="B52" s="24" t="n"/>
      <c r="C52" s="19" t="n"/>
      <c r="D52" s="27">
        <f>IF(C52="","",IFERROR(INDEX(Questions!$C$6:$C$65,MATCH(C52,Questions!$A$6:$A$65,0))&amp;"","Not in Questions"))</f>
        <v/>
      </c>
      <c r="E52" s="19" t="n"/>
      <c r="F52" s="19" t="n"/>
      <c r="G52" s="19" t="n"/>
      <c r="H52" s="19" t="n"/>
      <c r="I52" s="19" t="n"/>
      <c r="J52" s="19" t="n"/>
      <c r="K52" s="19" t="n"/>
    </row>
    <row r="53">
      <c r="A53" s="21" t="n"/>
      <c r="B53" s="26" t="n"/>
      <c r="C53" s="21" t="n"/>
      <c r="D53" s="28">
        <f>IF(C53="","",IFERROR(INDEX(Questions!$C$6:$C$65,MATCH(C53,Questions!$A$6:$A$65,0))&amp;"","Not in Questions"))</f>
        <v/>
      </c>
      <c r="E53" s="21" t="n"/>
      <c r="F53" s="21" t="n"/>
      <c r="G53" s="21" t="n"/>
      <c r="H53" s="21" t="n"/>
      <c r="I53" s="21" t="n"/>
      <c r="J53" s="21" t="n"/>
      <c r="K53" s="21" t="n"/>
    </row>
    <row r="54">
      <c r="A54" s="19" t="n"/>
      <c r="B54" s="24" t="n"/>
      <c r="C54" s="19" t="n"/>
      <c r="D54" s="27">
        <f>IF(C54="","",IFERROR(INDEX(Questions!$C$6:$C$65,MATCH(C54,Questions!$A$6:$A$65,0))&amp;"","Not in Questions"))</f>
        <v/>
      </c>
      <c r="E54" s="19" t="n"/>
      <c r="F54" s="19" t="n"/>
      <c r="G54" s="19" t="n"/>
      <c r="H54" s="19" t="n"/>
      <c r="I54" s="19" t="n"/>
      <c r="J54" s="19" t="n"/>
      <c r="K54" s="19" t="n"/>
    </row>
    <row r="55">
      <c r="A55" s="21" t="n"/>
      <c r="B55" s="26" t="n"/>
      <c r="C55" s="21" t="n"/>
      <c r="D55" s="28">
        <f>IF(C55="","",IFERROR(INDEX(Questions!$C$6:$C$65,MATCH(C55,Questions!$A$6:$A$65,0))&amp;"","Not in Questions"))</f>
        <v/>
      </c>
      <c r="E55" s="21" t="n"/>
      <c r="F55" s="21" t="n"/>
      <c r="G55" s="21" t="n"/>
      <c r="H55" s="21" t="n"/>
      <c r="I55" s="21" t="n"/>
      <c r="J55" s="21" t="n"/>
      <c r="K55" s="21" t="n"/>
    </row>
    <row r="56">
      <c r="A56" s="19" t="n"/>
      <c r="B56" s="24" t="n"/>
      <c r="C56" s="19" t="n"/>
      <c r="D56" s="27">
        <f>IF(C56="","",IFERROR(INDEX(Questions!$C$6:$C$65,MATCH(C56,Questions!$A$6:$A$65,0))&amp;"","Not in Questions"))</f>
        <v/>
      </c>
      <c r="E56" s="19" t="n"/>
      <c r="F56" s="19" t="n"/>
      <c r="G56" s="19" t="n"/>
      <c r="H56" s="19" t="n"/>
      <c r="I56" s="19" t="n"/>
      <c r="J56" s="19" t="n"/>
      <c r="K56" s="19" t="n"/>
    </row>
    <row r="57">
      <c r="A57" s="21" t="n"/>
      <c r="B57" s="26" t="n"/>
      <c r="C57" s="21" t="n"/>
      <c r="D57" s="28">
        <f>IF(C57="","",IFERROR(INDEX(Questions!$C$6:$C$65,MATCH(C57,Questions!$A$6:$A$65,0))&amp;"","Not in Questions"))</f>
        <v/>
      </c>
      <c r="E57" s="21" t="n"/>
      <c r="F57" s="21" t="n"/>
      <c r="G57" s="21" t="n"/>
      <c r="H57" s="21" t="n"/>
      <c r="I57" s="21" t="n"/>
      <c r="J57" s="21" t="n"/>
      <c r="K57" s="21" t="n"/>
    </row>
    <row r="58">
      <c r="A58" s="19" t="n"/>
      <c r="B58" s="24" t="n"/>
      <c r="C58" s="19" t="n"/>
      <c r="D58" s="27">
        <f>IF(C58="","",IFERROR(INDEX(Questions!$C$6:$C$65,MATCH(C58,Questions!$A$6:$A$65,0))&amp;"","Not in Questions"))</f>
        <v/>
      </c>
      <c r="E58" s="19" t="n"/>
      <c r="F58" s="19" t="n"/>
      <c r="G58" s="19" t="n"/>
      <c r="H58" s="19" t="n"/>
      <c r="I58" s="19" t="n"/>
      <c r="J58" s="19" t="n"/>
      <c r="K58" s="19" t="n"/>
    </row>
    <row r="59">
      <c r="A59" s="21" t="n"/>
      <c r="B59" s="26" t="n"/>
      <c r="C59" s="21" t="n"/>
      <c r="D59" s="28">
        <f>IF(C59="","",IFERROR(INDEX(Questions!$C$6:$C$65,MATCH(C59,Questions!$A$6:$A$65,0))&amp;"","Not in Questions"))</f>
        <v/>
      </c>
      <c r="E59" s="21" t="n"/>
      <c r="F59" s="21" t="n"/>
      <c r="G59" s="21" t="n"/>
      <c r="H59" s="21" t="n"/>
      <c r="I59" s="21" t="n"/>
      <c r="J59" s="21" t="n"/>
      <c r="K59" s="21" t="n"/>
    </row>
    <row r="60">
      <c r="A60" s="19" t="n"/>
      <c r="B60" s="24" t="n"/>
      <c r="C60" s="19" t="n"/>
      <c r="D60" s="27">
        <f>IF(C60="","",IFERROR(INDEX(Questions!$C$6:$C$65,MATCH(C60,Questions!$A$6:$A$65,0))&amp;"","Not in Questions"))</f>
        <v/>
      </c>
      <c r="E60" s="19" t="n"/>
      <c r="F60" s="19" t="n"/>
      <c r="G60" s="19" t="n"/>
      <c r="H60" s="19" t="n"/>
      <c r="I60" s="19" t="n"/>
      <c r="J60" s="19" t="n"/>
      <c r="K60" s="19" t="n"/>
    </row>
    <row r="61">
      <c r="A61" s="21" t="n"/>
      <c r="B61" s="26" t="n"/>
      <c r="C61" s="21" t="n"/>
      <c r="D61" s="28">
        <f>IF(C61="","",IFERROR(INDEX(Questions!$C$6:$C$65,MATCH(C61,Questions!$A$6:$A$65,0))&amp;"","Not in Questions"))</f>
        <v/>
      </c>
      <c r="E61" s="21" t="n"/>
      <c r="F61" s="21" t="n"/>
      <c r="G61" s="21" t="n"/>
      <c r="H61" s="21" t="n"/>
      <c r="I61" s="21" t="n"/>
      <c r="J61" s="21" t="n"/>
      <c r="K61" s="21" t="n"/>
    </row>
    <row r="62">
      <c r="A62" s="19" t="n"/>
      <c r="B62" s="24" t="n"/>
      <c r="C62" s="19" t="n"/>
      <c r="D62" s="27">
        <f>IF(C62="","",IFERROR(INDEX(Questions!$C$6:$C$65,MATCH(C62,Questions!$A$6:$A$65,0))&amp;"","Not in Questions"))</f>
        <v/>
      </c>
      <c r="E62" s="19" t="n"/>
      <c r="F62" s="19" t="n"/>
      <c r="G62" s="19" t="n"/>
      <c r="H62" s="19" t="n"/>
      <c r="I62" s="19" t="n"/>
      <c r="J62" s="19" t="n"/>
      <c r="K62" s="19" t="n"/>
    </row>
    <row r="63">
      <c r="A63" s="21" t="n"/>
      <c r="B63" s="26" t="n"/>
      <c r="C63" s="21" t="n"/>
      <c r="D63" s="28">
        <f>IF(C63="","",IFERROR(INDEX(Questions!$C$6:$C$65,MATCH(C63,Questions!$A$6:$A$65,0))&amp;"","Not in Questions"))</f>
        <v/>
      </c>
      <c r="E63" s="21" t="n"/>
      <c r="F63" s="21" t="n"/>
      <c r="G63" s="21" t="n"/>
      <c r="H63" s="21" t="n"/>
      <c r="I63" s="21" t="n"/>
      <c r="J63" s="21" t="n"/>
      <c r="K63" s="21" t="n"/>
    </row>
    <row r="64">
      <c r="A64" s="19" t="n"/>
      <c r="B64" s="24" t="n"/>
      <c r="C64" s="19" t="n"/>
      <c r="D64" s="27">
        <f>IF(C64="","",IFERROR(INDEX(Questions!$C$6:$C$65,MATCH(C64,Questions!$A$6:$A$65,0))&amp;"","Not in Questions"))</f>
        <v/>
      </c>
      <c r="E64" s="19" t="n"/>
      <c r="F64" s="19" t="n"/>
      <c r="G64" s="19" t="n"/>
      <c r="H64" s="19" t="n"/>
      <c r="I64" s="19" t="n"/>
      <c r="J64" s="19" t="n"/>
      <c r="K64" s="19" t="n"/>
    </row>
    <row r="65">
      <c r="A65" s="21" t="n"/>
      <c r="B65" s="26" t="n"/>
      <c r="C65" s="21" t="n"/>
      <c r="D65" s="28">
        <f>IF(C65="","",IFERROR(INDEX(Questions!$C$6:$C$65,MATCH(C65,Questions!$A$6:$A$65,0))&amp;"","Not in Questions"))</f>
        <v/>
      </c>
      <c r="E65" s="21" t="n"/>
      <c r="F65" s="21" t="n"/>
      <c r="G65" s="21" t="n"/>
      <c r="H65" s="21" t="n"/>
      <c r="I65" s="21" t="n"/>
      <c r="J65" s="21" t="n"/>
      <c r="K65" s="21" t="n"/>
    </row>
    <row r="66">
      <c r="A66" s="19" t="n"/>
      <c r="B66" s="24" t="n"/>
      <c r="C66" s="19" t="n"/>
      <c r="D66" s="27">
        <f>IF(C66="","",IFERROR(INDEX(Questions!$C$6:$C$65,MATCH(C66,Questions!$A$6:$A$65,0))&amp;"","Not in Questions"))</f>
        <v/>
      </c>
      <c r="E66" s="19" t="n"/>
      <c r="F66" s="19" t="n"/>
      <c r="G66" s="19" t="n"/>
      <c r="H66" s="19" t="n"/>
      <c r="I66" s="19" t="n"/>
      <c r="J66" s="19" t="n"/>
      <c r="K66" s="19" t="n"/>
    </row>
    <row r="67">
      <c r="A67" s="21" t="n"/>
      <c r="B67" s="26" t="n"/>
      <c r="C67" s="21" t="n"/>
      <c r="D67" s="28">
        <f>IF(C67="","",IFERROR(INDEX(Questions!$C$6:$C$65,MATCH(C67,Questions!$A$6:$A$65,0))&amp;"","Not in Questions"))</f>
        <v/>
      </c>
      <c r="E67" s="21" t="n"/>
      <c r="F67" s="21" t="n"/>
      <c r="G67" s="21" t="n"/>
      <c r="H67" s="21" t="n"/>
      <c r="I67" s="21" t="n"/>
      <c r="J67" s="21" t="n"/>
      <c r="K67" s="21" t="n"/>
    </row>
    <row r="68">
      <c r="A68" s="19" t="n"/>
      <c r="B68" s="24" t="n"/>
      <c r="C68" s="19" t="n"/>
      <c r="D68" s="27">
        <f>IF(C68="","",IFERROR(INDEX(Questions!$C$6:$C$65,MATCH(C68,Questions!$A$6:$A$65,0))&amp;"","Not in Questions"))</f>
        <v/>
      </c>
      <c r="E68" s="19" t="n"/>
      <c r="F68" s="19" t="n"/>
      <c r="G68" s="19" t="n"/>
      <c r="H68" s="19" t="n"/>
      <c r="I68" s="19" t="n"/>
      <c r="J68" s="19" t="n"/>
      <c r="K68" s="19" t="n"/>
    </row>
    <row r="69">
      <c r="A69" s="21" t="n"/>
      <c r="B69" s="26" t="n"/>
      <c r="C69" s="21" t="n"/>
      <c r="D69" s="28">
        <f>IF(C69="","",IFERROR(INDEX(Questions!$C$6:$C$65,MATCH(C69,Questions!$A$6:$A$65,0))&amp;"","Not in Questions"))</f>
        <v/>
      </c>
      <c r="E69" s="21" t="n"/>
      <c r="F69" s="21" t="n"/>
      <c r="G69" s="21" t="n"/>
      <c r="H69" s="21" t="n"/>
      <c r="I69" s="21" t="n"/>
      <c r="J69" s="21" t="n"/>
      <c r="K69" s="21" t="n"/>
    </row>
    <row r="70">
      <c r="A70" s="19" t="n"/>
      <c r="B70" s="24" t="n"/>
      <c r="C70" s="19" t="n"/>
      <c r="D70" s="27">
        <f>IF(C70="","",IFERROR(INDEX(Questions!$C$6:$C$65,MATCH(C70,Questions!$A$6:$A$65,0))&amp;"","Not in Questions"))</f>
        <v/>
      </c>
      <c r="E70" s="19" t="n"/>
      <c r="F70" s="19" t="n"/>
      <c r="G70" s="19" t="n"/>
      <c r="H70" s="19" t="n"/>
      <c r="I70" s="19" t="n"/>
      <c r="J70" s="19" t="n"/>
      <c r="K70" s="19" t="n"/>
    </row>
    <row r="71">
      <c r="A71" s="21" t="n"/>
      <c r="B71" s="26" t="n"/>
      <c r="C71" s="21" t="n"/>
      <c r="D71" s="28">
        <f>IF(C71="","",IFERROR(INDEX(Questions!$C$6:$C$65,MATCH(C71,Questions!$A$6:$A$65,0))&amp;"","Not in Questions"))</f>
        <v/>
      </c>
      <c r="E71" s="21" t="n"/>
      <c r="F71" s="21" t="n"/>
      <c r="G71" s="21" t="n"/>
      <c r="H71" s="21" t="n"/>
      <c r="I71" s="21" t="n"/>
      <c r="J71" s="21" t="n"/>
      <c r="K71" s="21" t="n"/>
    </row>
    <row r="72">
      <c r="A72" s="19" t="n"/>
      <c r="B72" s="24" t="n"/>
      <c r="C72" s="19" t="n"/>
      <c r="D72" s="27">
        <f>IF(C72="","",IFERROR(INDEX(Questions!$C$6:$C$65,MATCH(C72,Questions!$A$6:$A$65,0))&amp;"","Not in Questions"))</f>
        <v/>
      </c>
      <c r="E72" s="19" t="n"/>
      <c r="F72" s="19" t="n"/>
      <c r="G72" s="19" t="n"/>
      <c r="H72" s="19" t="n"/>
      <c r="I72" s="19" t="n"/>
      <c r="J72" s="19" t="n"/>
      <c r="K72" s="19" t="n"/>
    </row>
    <row r="73">
      <c r="A73" s="21" t="n"/>
      <c r="B73" s="26" t="n"/>
      <c r="C73" s="21" t="n"/>
      <c r="D73" s="28">
        <f>IF(C73="","",IFERROR(INDEX(Questions!$C$6:$C$65,MATCH(C73,Questions!$A$6:$A$65,0))&amp;"","Not in Questions"))</f>
        <v/>
      </c>
      <c r="E73" s="21" t="n"/>
      <c r="F73" s="21" t="n"/>
      <c r="G73" s="21" t="n"/>
      <c r="H73" s="21" t="n"/>
      <c r="I73" s="21" t="n"/>
      <c r="J73" s="21" t="n"/>
      <c r="K73" s="21" t="n"/>
    </row>
    <row r="74">
      <c r="A74" s="19" t="n"/>
      <c r="B74" s="24" t="n"/>
      <c r="C74" s="19" t="n"/>
      <c r="D74" s="27">
        <f>IF(C74="","",IFERROR(INDEX(Questions!$C$6:$C$65,MATCH(C74,Questions!$A$6:$A$65,0))&amp;"","Not in Questions"))</f>
        <v/>
      </c>
      <c r="E74" s="19" t="n"/>
      <c r="F74" s="19" t="n"/>
      <c r="G74" s="19" t="n"/>
      <c r="H74" s="19" t="n"/>
      <c r="I74" s="19" t="n"/>
      <c r="J74" s="19" t="n"/>
      <c r="K74" s="19" t="n"/>
    </row>
    <row r="75">
      <c r="A75" s="21" t="n"/>
      <c r="B75" s="26" t="n"/>
      <c r="C75" s="21" t="n"/>
      <c r="D75" s="28">
        <f>IF(C75="","",IFERROR(INDEX(Questions!$C$6:$C$65,MATCH(C75,Questions!$A$6:$A$65,0))&amp;"","Not in Questions"))</f>
        <v/>
      </c>
      <c r="E75" s="21" t="n"/>
      <c r="F75" s="21" t="n"/>
      <c r="G75" s="21" t="n"/>
      <c r="H75" s="21" t="n"/>
      <c r="I75" s="21" t="n"/>
      <c r="J75" s="21" t="n"/>
      <c r="K75" s="21" t="n"/>
    </row>
    <row r="76">
      <c r="A76" s="19" t="n"/>
      <c r="B76" s="24" t="n"/>
      <c r="C76" s="19" t="n"/>
      <c r="D76" s="27">
        <f>IF(C76="","",IFERROR(INDEX(Questions!$C$6:$C$65,MATCH(C76,Questions!$A$6:$A$65,0))&amp;"","Not in Questions"))</f>
        <v/>
      </c>
      <c r="E76" s="19" t="n"/>
      <c r="F76" s="19" t="n"/>
      <c r="G76" s="19" t="n"/>
      <c r="H76" s="19" t="n"/>
      <c r="I76" s="19" t="n"/>
      <c r="J76" s="19" t="n"/>
      <c r="K76" s="19" t="n"/>
    </row>
    <row r="77">
      <c r="A77" s="21" t="n"/>
      <c r="B77" s="26" t="n"/>
      <c r="C77" s="21" t="n"/>
      <c r="D77" s="28">
        <f>IF(C77="","",IFERROR(INDEX(Questions!$C$6:$C$65,MATCH(C77,Questions!$A$6:$A$65,0))&amp;"","Not in Questions"))</f>
        <v/>
      </c>
      <c r="E77" s="21" t="n"/>
      <c r="F77" s="21" t="n"/>
      <c r="G77" s="21" t="n"/>
      <c r="H77" s="21" t="n"/>
      <c r="I77" s="21" t="n"/>
      <c r="J77" s="21" t="n"/>
      <c r="K77" s="21" t="n"/>
    </row>
    <row r="78">
      <c r="A78" s="19" t="n"/>
      <c r="B78" s="24" t="n"/>
      <c r="C78" s="19" t="n"/>
      <c r="D78" s="27">
        <f>IF(C78="","",IFERROR(INDEX(Questions!$C$6:$C$65,MATCH(C78,Questions!$A$6:$A$65,0))&amp;"","Not in Questions"))</f>
        <v/>
      </c>
      <c r="E78" s="19" t="n"/>
      <c r="F78" s="19" t="n"/>
      <c r="G78" s="19" t="n"/>
      <c r="H78" s="19" t="n"/>
      <c r="I78" s="19" t="n"/>
      <c r="J78" s="19" t="n"/>
      <c r="K78" s="19" t="n"/>
    </row>
    <row r="79">
      <c r="A79" s="21" t="n"/>
      <c r="B79" s="26" t="n"/>
      <c r="C79" s="21" t="n"/>
      <c r="D79" s="28">
        <f>IF(C79="","",IFERROR(INDEX(Questions!$C$6:$C$65,MATCH(C79,Questions!$A$6:$A$65,0))&amp;"","Not in Questions"))</f>
        <v/>
      </c>
      <c r="E79" s="21" t="n"/>
      <c r="F79" s="21" t="n"/>
      <c r="G79" s="21" t="n"/>
      <c r="H79" s="21" t="n"/>
      <c r="I79" s="21" t="n"/>
      <c r="J79" s="21" t="n"/>
      <c r="K79" s="21" t="n"/>
    </row>
    <row r="80">
      <c r="A80" s="19" t="n"/>
      <c r="B80" s="24" t="n"/>
      <c r="C80" s="19" t="n"/>
      <c r="D80" s="27">
        <f>IF(C80="","",IFERROR(INDEX(Questions!$C$6:$C$65,MATCH(C80,Questions!$A$6:$A$65,0))&amp;"","Not in Questions"))</f>
        <v/>
      </c>
      <c r="E80" s="19" t="n"/>
      <c r="F80" s="19" t="n"/>
      <c r="G80" s="19" t="n"/>
      <c r="H80" s="19" t="n"/>
      <c r="I80" s="19" t="n"/>
      <c r="J80" s="19" t="n"/>
      <c r="K80" s="19" t="n"/>
    </row>
    <row r="81">
      <c r="A81" s="21" t="n"/>
      <c r="B81" s="26" t="n"/>
      <c r="C81" s="21" t="n"/>
      <c r="D81" s="28">
        <f>IF(C81="","",IFERROR(INDEX(Questions!$C$6:$C$65,MATCH(C81,Questions!$A$6:$A$65,0))&amp;"","Not in Questions"))</f>
        <v/>
      </c>
      <c r="E81" s="21" t="n"/>
      <c r="F81" s="21" t="n"/>
      <c r="G81" s="21" t="n"/>
      <c r="H81" s="21" t="n"/>
      <c r="I81" s="21" t="n"/>
      <c r="J81" s="21" t="n"/>
      <c r="K81" s="21" t="n"/>
    </row>
    <row r="82">
      <c r="A82" s="19" t="n"/>
      <c r="B82" s="24" t="n"/>
      <c r="C82" s="19" t="n"/>
      <c r="D82" s="27">
        <f>IF(C82="","",IFERROR(INDEX(Questions!$C$6:$C$65,MATCH(C82,Questions!$A$6:$A$65,0))&amp;"","Not in Questions"))</f>
        <v/>
      </c>
      <c r="E82" s="19" t="n"/>
      <c r="F82" s="19" t="n"/>
      <c r="G82" s="19" t="n"/>
      <c r="H82" s="19" t="n"/>
      <c r="I82" s="19" t="n"/>
      <c r="J82" s="19" t="n"/>
      <c r="K82" s="19" t="n"/>
    </row>
    <row r="83">
      <c r="A83" s="21" t="n"/>
      <c r="B83" s="26" t="n"/>
      <c r="C83" s="21" t="n"/>
      <c r="D83" s="28">
        <f>IF(C83="","",IFERROR(INDEX(Questions!$C$6:$C$65,MATCH(C83,Questions!$A$6:$A$65,0))&amp;"","Not in Questions"))</f>
        <v/>
      </c>
      <c r="E83" s="21" t="n"/>
      <c r="F83" s="21" t="n"/>
      <c r="G83" s="21" t="n"/>
      <c r="H83" s="21" t="n"/>
      <c r="I83" s="21" t="n"/>
      <c r="J83" s="21" t="n"/>
      <c r="K83" s="21" t="n"/>
    </row>
    <row r="84">
      <c r="A84" s="19" t="n"/>
      <c r="B84" s="24" t="n"/>
      <c r="C84" s="19" t="n"/>
      <c r="D84" s="27">
        <f>IF(C84="","",IFERROR(INDEX(Questions!$C$6:$C$65,MATCH(C84,Questions!$A$6:$A$65,0))&amp;"","Not in Questions"))</f>
        <v/>
      </c>
      <c r="E84" s="19" t="n"/>
      <c r="F84" s="19" t="n"/>
      <c r="G84" s="19" t="n"/>
      <c r="H84" s="19" t="n"/>
      <c r="I84" s="19" t="n"/>
      <c r="J84" s="19" t="n"/>
      <c r="K84" s="19" t="n"/>
    </row>
    <row r="85">
      <c r="A85" s="21" t="n"/>
      <c r="B85" s="26" t="n"/>
      <c r="C85" s="21" t="n"/>
      <c r="D85" s="28">
        <f>IF(C85="","",IFERROR(INDEX(Questions!$C$6:$C$65,MATCH(C85,Questions!$A$6:$A$65,0))&amp;"","Not in Questions"))</f>
        <v/>
      </c>
      <c r="E85" s="21" t="n"/>
      <c r="F85" s="21" t="n"/>
      <c r="G85" s="21" t="n"/>
      <c r="H85" s="21" t="n"/>
      <c r="I85" s="21" t="n"/>
      <c r="J85" s="21" t="n"/>
      <c r="K85" s="21" t="n"/>
    </row>
    <row r="86">
      <c r="A86" s="19" t="n"/>
      <c r="B86" s="24" t="n"/>
      <c r="C86" s="19" t="n"/>
      <c r="D86" s="27">
        <f>IF(C86="","",IFERROR(INDEX(Questions!$C$6:$C$65,MATCH(C86,Questions!$A$6:$A$65,0))&amp;"","Not in Questions"))</f>
        <v/>
      </c>
      <c r="E86" s="19" t="n"/>
      <c r="F86" s="19" t="n"/>
      <c r="G86" s="19" t="n"/>
      <c r="H86" s="19" t="n"/>
      <c r="I86" s="19" t="n"/>
      <c r="J86" s="19" t="n"/>
      <c r="K86" s="19" t="n"/>
    </row>
    <row r="87">
      <c r="A87" s="21" t="n"/>
      <c r="B87" s="26" t="n"/>
      <c r="C87" s="21" t="n"/>
      <c r="D87" s="28">
        <f>IF(C87="","",IFERROR(INDEX(Questions!$C$6:$C$65,MATCH(C87,Questions!$A$6:$A$65,0))&amp;"","Not in Questions"))</f>
        <v/>
      </c>
      <c r="E87" s="21" t="n"/>
      <c r="F87" s="21" t="n"/>
      <c r="G87" s="21" t="n"/>
      <c r="H87" s="21" t="n"/>
      <c r="I87" s="21" t="n"/>
      <c r="J87" s="21" t="n"/>
      <c r="K87" s="21" t="n"/>
    </row>
    <row r="88">
      <c r="A88" s="19" t="n"/>
      <c r="B88" s="24" t="n"/>
      <c r="C88" s="19" t="n"/>
      <c r="D88" s="27">
        <f>IF(C88="","",IFERROR(INDEX(Questions!$C$6:$C$65,MATCH(C88,Questions!$A$6:$A$65,0))&amp;"","Not in Questions"))</f>
        <v/>
      </c>
      <c r="E88" s="19" t="n"/>
      <c r="F88" s="19" t="n"/>
      <c r="G88" s="19" t="n"/>
      <c r="H88" s="19" t="n"/>
      <c r="I88" s="19" t="n"/>
      <c r="J88" s="19" t="n"/>
      <c r="K88" s="19" t="n"/>
    </row>
    <row r="89">
      <c r="A89" s="21" t="n"/>
      <c r="B89" s="26" t="n"/>
      <c r="C89" s="21" t="n"/>
      <c r="D89" s="28">
        <f>IF(C89="","",IFERROR(INDEX(Questions!$C$6:$C$65,MATCH(C89,Questions!$A$6:$A$65,0))&amp;"","Not in Questions"))</f>
        <v/>
      </c>
      <c r="E89" s="21" t="n"/>
      <c r="F89" s="21" t="n"/>
      <c r="G89" s="21" t="n"/>
      <c r="H89" s="21" t="n"/>
      <c r="I89" s="21" t="n"/>
      <c r="J89" s="21" t="n"/>
      <c r="K89" s="21" t="n"/>
    </row>
    <row r="90">
      <c r="A90" s="19" t="n"/>
      <c r="B90" s="24" t="n"/>
      <c r="C90" s="19" t="n"/>
      <c r="D90" s="27">
        <f>IF(C90="","",IFERROR(INDEX(Questions!$C$6:$C$65,MATCH(C90,Questions!$A$6:$A$65,0))&amp;"","Not in Questions"))</f>
        <v/>
      </c>
      <c r="E90" s="19" t="n"/>
      <c r="F90" s="19" t="n"/>
      <c r="G90" s="19" t="n"/>
      <c r="H90" s="19" t="n"/>
      <c r="I90" s="19" t="n"/>
      <c r="J90" s="19" t="n"/>
      <c r="K90" s="19" t="n"/>
    </row>
    <row r="91">
      <c r="A91" s="21" t="n"/>
      <c r="B91" s="26" t="n"/>
      <c r="C91" s="21" t="n"/>
      <c r="D91" s="28">
        <f>IF(C91="","",IFERROR(INDEX(Questions!$C$6:$C$65,MATCH(C91,Questions!$A$6:$A$65,0))&amp;"","Not in Questions"))</f>
        <v/>
      </c>
      <c r="E91" s="21" t="n"/>
      <c r="F91" s="21" t="n"/>
      <c r="G91" s="21" t="n"/>
      <c r="H91" s="21" t="n"/>
      <c r="I91" s="21" t="n"/>
      <c r="J91" s="21" t="n"/>
      <c r="K91" s="21" t="n"/>
    </row>
    <row r="92">
      <c r="A92" s="19" t="n"/>
      <c r="B92" s="24" t="n"/>
      <c r="C92" s="19" t="n"/>
      <c r="D92" s="27">
        <f>IF(C92="","",IFERROR(INDEX(Questions!$C$6:$C$65,MATCH(C92,Questions!$A$6:$A$65,0))&amp;"","Not in Questions"))</f>
        <v/>
      </c>
      <c r="E92" s="19" t="n"/>
      <c r="F92" s="19" t="n"/>
      <c r="G92" s="19" t="n"/>
      <c r="H92" s="19" t="n"/>
      <c r="I92" s="19" t="n"/>
      <c r="J92" s="19" t="n"/>
      <c r="K92" s="19" t="n"/>
    </row>
    <row r="93">
      <c r="A93" s="21" t="n"/>
      <c r="B93" s="26" t="n"/>
      <c r="C93" s="21" t="n"/>
      <c r="D93" s="28">
        <f>IF(C93="","",IFERROR(INDEX(Questions!$C$6:$C$65,MATCH(C93,Questions!$A$6:$A$65,0))&amp;"","Not in Questions"))</f>
        <v/>
      </c>
      <c r="E93" s="21" t="n"/>
      <c r="F93" s="21" t="n"/>
      <c r="G93" s="21" t="n"/>
      <c r="H93" s="21" t="n"/>
      <c r="I93" s="21" t="n"/>
      <c r="J93" s="21" t="n"/>
      <c r="K93" s="21" t="n"/>
    </row>
    <row r="94">
      <c r="A94" s="19" t="n"/>
      <c r="B94" s="24" t="n"/>
      <c r="C94" s="19" t="n"/>
      <c r="D94" s="27">
        <f>IF(C94="","",IFERROR(INDEX(Questions!$C$6:$C$65,MATCH(C94,Questions!$A$6:$A$65,0))&amp;"","Not in Questions"))</f>
        <v/>
      </c>
      <c r="E94" s="19" t="n"/>
      <c r="F94" s="19" t="n"/>
      <c r="G94" s="19" t="n"/>
      <c r="H94" s="19" t="n"/>
      <c r="I94" s="19" t="n"/>
      <c r="J94" s="19" t="n"/>
      <c r="K94" s="19" t="n"/>
    </row>
    <row r="95">
      <c r="A95" s="21" t="n"/>
      <c r="B95" s="26" t="n"/>
      <c r="C95" s="21" t="n"/>
      <c r="D95" s="28">
        <f>IF(C95="","",IFERROR(INDEX(Questions!$C$6:$C$65,MATCH(C95,Questions!$A$6:$A$65,0))&amp;"","Not in Questions"))</f>
        <v/>
      </c>
      <c r="E95" s="21" t="n"/>
      <c r="F95" s="21" t="n"/>
      <c r="G95" s="21" t="n"/>
      <c r="H95" s="21" t="n"/>
      <c r="I95" s="21" t="n"/>
      <c r="J95" s="21" t="n"/>
      <c r="K95" s="21" t="n"/>
    </row>
    <row r="96">
      <c r="A96" s="19" t="n"/>
      <c r="B96" s="24" t="n"/>
      <c r="C96" s="19" t="n"/>
      <c r="D96" s="27">
        <f>IF(C96="","",IFERROR(INDEX(Questions!$C$6:$C$65,MATCH(C96,Questions!$A$6:$A$65,0))&amp;"","Not in Questions"))</f>
        <v/>
      </c>
      <c r="E96" s="19" t="n"/>
      <c r="F96" s="19" t="n"/>
      <c r="G96" s="19" t="n"/>
      <c r="H96" s="19" t="n"/>
      <c r="I96" s="19" t="n"/>
      <c r="J96" s="19" t="n"/>
      <c r="K96" s="19" t="n"/>
    </row>
    <row r="97">
      <c r="A97" s="21" t="n"/>
      <c r="B97" s="26" t="n"/>
      <c r="C97" s="21" t="n"/>
      <c r="D97" s="28">
        <f>IF(C97="","",IFERROR(INDEX(Questions!$C$6:$C$65,MATCH(C97,Questions!$A$6:$A$65,0))&amp;"","Not in Questions"))</f>
        <v/>
      </c>
      <c r="E97" s="21" t="n"/>
      <c r="F97" s="21" t="n"/>
      <c r="G97" s="21" t="n"/>
      <c r="H97" s="21" t="n"/>
      <c r="I97" s="21" t="n"/>
      <c r="J97" s="21" t="n"/>
      <c r="K97" s="21" t="n"/>
    </row>
    <row r="98">
      <c r="A98" s="19" t="n"/>
      <c r="B98" s="24" t="n"/>
      <c r="C98" s="19" t="n"/>
      <c r="D98" s="27">
        <f>IF(C98="","",IFERROR(INDEX(Questions!$C$6:$C$65,MATCH(C98,Questions!$A$6:$A$65,0))&amp;"","Not in Questions"))</f>
        <v/>
      </c>
      <c r="E98" s="19" t="n"/>
      <c r="F98" s="19" t="n"/>
      <c r="G98" s="19" t="n"/>
      <c r="H98" s="19" t="n"/>
      <c r="I98" s="19" t="n"/>
      <c r="J98" s="19" t="n"/>
      <c r="K98" s="19" t="n"/>
    </row>
    <row r="99">
      <c r="A99" s="21" t="n"/>
      <c r="B99" s="26" t="n"/>
      <c r="C99" s="21" t="n"/>
      <c r="D99" s="28">
        <f>IF(C99="","",IFERROR(INDEX(Questions!$C$6:$C$65,MATCH(C99,Questions!$A$6:$A$65,0))&amp;"","Not in Questions"))</f>
        <v/>
      </c>
      <c r="E99" s="21" t="n"/>
      <c r="F99" s="21" t="n"/>
      <c r="G99" s="21" t="n"/>
      <c r="H99" s="21" t="n"/>
      <c r="I99" s="21" t="n"/>
      <c r="J99" s="21" t="n"/>
      <c r="K99" s="21" t="n"/>
    </row>
    <row r="100">
      <c r="A100" s="19" t="n"/>
      <c r="B100" s="24" t="n"/>
      <c r="C100" s="19" t="n"/>
      <c r="D100" s="27">
        <f>IF(C100="","",IFERROR(INDEX(Questions!$C$6:$C$65,MATCH(C100,Questions!$A$6:$A$65,0))&amp;"","Not in Questions"))</f>
        <v/>
      </c>
      <c r="E100" s="19" t="n"/>
      <c r="F100" s="19" t="n"/>
      <c r="G100" s="19" t="n"/>
      <c r="H100" s="19" t="n"/>
      <c r="I100" s="19" t="n"/>
      <c r="J100" s="19" t="n"/>
      <c r="K100" s="19" t="n"/>
    </row>
    <row r="101">
      <c r="A101" s="21" t="n"/>
      <c r="B101" s="26" t="n"/>
      <c r="C101" s="21" t="n"/>
      <c r="D101" s="28">
        <f>IF(C101="","",IFERROR(INDEX(Questions!$C$6:$C$65,MATCH(C101,Questions!$A$6:$A$65,0))&amp;"","Not in Questions"))</f>
        <v/>
      </c>
      <c r="E101" s="21" t="n"/>
      <c r="F101" s="21" t="n"/>
      <c r="G101" s="21" t="n"/>
      <c r="H101" s="21" t="n"/>
      <c r="I101" s="21" t="n"/>
      <c r="J101" s="21" t="n"/>
      <c r="K101" s="21" t="n"/>
    </row>
    <row r="102">
      <c r="A102" s="19" t="n"/>
      <c r="B102" s="24" t="n"/>
      <c r="C102" s="19" t="n"/>
      <c r="D102" s="27">
        <f>IF(C102="","",IFERROR(INDEX(Questions!$C$6:$C$65,MATCH(C102,Questions!$A$6:$A$65,0))&amp;"","Not in Questions"))</f>
        <v/>
      </c>
      <c r="E102" s="19" t="n"/>
      <c r="F102" s="19" t="n"/>
      <c r="G102" s="19" t="n"/>
      <c r="H102" s="19" t="n"/>
      <c r="I102" s="19" t="n"/>
      <c r="J102" s="19" t="n"/>
      <c r="K102" s="19" t="n"/>
    </row>
    <row r="103">
      <c r="A103" s="21" t="n"/>
      <c r="B103" s="26" t="n"/>
      <c r="C103" s="21" t="n"/>
      <c r="D103" s="28">
        <f>IF(C103="","",IFERROR(INDEX(Questions!$C$6:$C$65,MATCH(C103,Questions!$A$6:$A$65,0))&amp;"","Not in Questions"))</f>
        <v/>
      </c>
      <c r="E103" s="21" t="n"/>
      <c r="F103" s="21" t="n"/>
      <c r="G103" s="21" t="n"/>
      <c r="H103" s="21" t="n"/>
      <c r="I103" s="21" t="n"/>
      <c r="J103" s="21" t="n"/>
      <c r="K103" s="21" t="n"/>
    </row>
    <row r="104">
      <c r="A104" s="19" t="n"/>
      <c r="B104" s="24" t="n"/>
      <c r="C104" s="19" t="n"/>
      <c r="D104" s="27">
        <f>IF(C104="","",IFERROR(INDEX(Questions!$C$6:$C$65,MATCH(C104,Questions!$A$6:$A$65,0))&amp;"","Not in Questions"))</f>
        <v/>
      </c>
      <c r="E104" s="19" t="n"/>
      <c r="F104" s="19" t="n"/>
      <c r="G104" s="19" t="n"/>
      <c r="H104" s="19" t="n"/>
      <c r="I104" s="19" t="n"/>
      <c r="J104" s="19" t="n"/>
      <c r="K104" s="19" t="n"/>
    </row>
    <row r="105">
      <c r="A105" s="21" t="n"/>
      <c r="B105" s="26" t="n"/>
      <c r="C105" s="21" t="n"/>
      <c r="D105" s="28">
        <f>IF(C105="","",IFERROR(INDEX(Questions!$C$6:$C$65,MATCH(C105,Questions!$A$6:$A$65,0))&amp;"","Not in Questions"))</f>
        <v/>
      </c>
      <c r="E105" s="21" t="n"/>
      <c r="F105" s="21" t="n"/>
      <c r="G105" s="21" t="n"/>
      <c r="H105" s="21" t="n"/>
      <c r="I105" s="21" t="n"/>
      <c r="J105" s="21" t="n"/>
      <c r="K105" s="21" t="n"/>
    </row>
    <row r="106">
      <c r="A106" s="19" t="n"/>
      <c r="B106" s="24" t="n"/>
      <c r="C106" s="19" t="n"/>
      <c r="D106" s="27">
        <f>IF(C106="","",IFERROR(INDEX(Questions!$C$6:$C$65,MATCH(C106,Questions!$A$6:$A$65,0))&amp;"","Not in Questions"))</f>
        <v/>
      </c>
      <c r="E106" s="19" t="n"/>
      <c r="F106" s="19" t="n"/>
      <c r="G106" s="19" t="n"/>
      <c r="H106" s="19" t="n"/>
      <c r="I106" s="19" t="n"/>
      <c r="J106" s="19" t="n"/>
      <c r="K106" s="19" t="n"/>
    </row>
    <row r="107">
      <c r="A107" s="21" t="n"/>
      <c r="B107" s="26" t="n"/>
      <c r="C107" s="21" t="n"/>
      <c r="D107" s="28">
        <f>IF(C107="","",IFERROR(INDEX(Questions!$C$6:$C$65,MATCH(C107,Questions!$A$6:$A$65,0))&amp;"","Not in Questions"))</f>
        <v/>
      </c>
      <c r="E107" s="21" t="n"/>
      <c r="F107" s="21" t="n"/>
      <c r="G107" s="21" t="n"/>
      <c r="H107" s="21" t="n"/>
      <c r="I107" s="21" t="n"/>
      <c r="J107" s="21" t="n"/>
      <c r="K107" s="21" t="n"/>
    </row>
    <row r="108">
      <c r="A108" s="19" t="n"/>
      <c r="B108" s="24" t="n"/>
      <c r="C108" s="19" t="n"/>
      <c r="D108" s="27">
        <f>IF(C108="","",IFERROR(INDEX(Questions!$C$6:$C$65,MATCH(C108,Questions!$A$6:$A$65,0))&amp;"","Not in Questions"))</f>
        <v/>
      </c>
      <c r="E108" s="19" t="n"/>
      <c r="F108" s="19" t="n"/>
      <c r="G108" s="19" t="n"/>
      <c r="H108" s="19" t="n"/>
      <c r="I108" s="19" t="n"/>
      <c r="J108" s="19" t="n"/>
      <c r="K108" s="19" t="n"/>
    </row>
    <row r="109">
      <c r="A109" s="21" t="n"/>
      <c r="B109" s="26" t="n"/>
      <c r="C109" s="21" t="n"/>
      <c r="D109" s="28">
        <f>IF(C109="","",IFERROR(INDEX(Questions!$C$6:$C$65,MATCH(C109,Questions!$A$6:$A$65,0))&amp;"","Not in Questions"))</f>
        <v/>
      </c>
      <c r="E109" s="21" t="n"/>
      <c r="F109" s="21" t="n"/>
      <c r="G109" s="21" t="n"/>
      <c r="H109" s="21" t="n"/>
      <c r="I109" s="21" t="n"/>
      <c r="J109" s="21" t="n"/>
      <c r="K109" s="21" t="n"/>
    </row>
    <row r="110">
      <c r="A110" s="19" t="n"/>
      <c r="B110" s="24" t="n"/>
      <c r="C110" s="19" t="n"/>
      <c r="D110" s="27">
        <f>IF(C110="","",IFERROR(INDEX(Questions!$C$6:$C$65,MATCH(C110,Questions!$A$6:$A$65,0))&amp;"","Not in Questions"))</f>
        <v/>
      </c>
      <c r="E110" s="19" t="n"/>
      <c r="F110" s="19" t="n"/>
      <c r="G110" s="19" t="n"/>
      <c r="H110" s="19" t="n"/>
      <c r="I110" s="19" t="n"/>
      <c r="J110" s="19" t="n"/>
      <c r="K110" s="19" t="n"/>
    </row>
    <row r="111">
      <c r="A111" s="21" t="n"/>
      <c r="B111" s="26" t="n"/>
      <c r="C111" s="21" t="n"/>
      <c r="D111" s="28">
        <f>IF(C111="","",IFERROR(INDEX(Questions!$C$6:$C$65,MATCH(C111,Questions!$A$6:$A$65,0))&amp;"","Not in Questions"))</f>
        <v/>
      </c>
      <c r="E111" s="21" t="n"/>
      <c r="F111" s="21" t="n"/>
      <c r="G111" s="21" t="n"/>
      <c r="H111" s="21" t="n"/>
      <c r="I111" s="21" t="n"/>
      <c r="J111" s="21" t="n"/>
      <c r="K111" s="21" t="n"/>
    </row>
    <row r="112">
      <c r="A112" s="19" t="n"/>
      <c r="B112" s="24" t="n"/>
      <c r="C112" s="19" t="n"/>
      <c r="D112" s="27">
        <f>IF(C112="","",IFERROR(INDEX(Questions!$C$6:$C$65,MATCH(C112,Questions!$A$6:$A$65,0))&amp;"","Not in Questions"))</f>
        <v/>
      </c>
      <c r="E112" s="19" t="n"/>
      <c r="F112" s="19" t="n"/>
      <c r="G112" s="19" t="n"/>
      <c r="H112" s="19" t="n"/>
      <c r="I112" s="19" t="n"/>
      <c r="J112" s="19" t="n"/>
      <c r="K112" s="19" t="n"/>
    </row>
    <row r="113">
      <c r="A113" s="21" t="n"/>
      <c r="B113" s="26" t="n"/>
      <c r="C113" s="21" t="n"/>
      <c r="D113" s="28">
        <f>IF(C113="","",IFERROR(INDEX(Questions!$C$6:$C$65,MATCH(C113,Questions!$A$6:$A$65,0))&amp;"","Not in Questions"))</f>
        <v/>
      </c>
      <c r="E113" s="21" t="n"/>
      <c r="F113" s="21" t="n"/>
      <c r="G113" s="21" t="n"/>
      <c r="H113" s="21" t="n"/>
      <c r="I113" s="21" t="n"/>
      <c r="J113" s="21" t="n"/>
      <c r="K113" s="21" t="n"/>
    </row>
    <row r="114">
      <c r="A114" s="19" t="n"/>
      <c r="B114" s="24" t="n"/>
      <c r="C114" s="19" t="n"/>
      <c r="D114" s="27">
        <f>IF(C114="","",IFERROR(INDEX(Questions!$C$6:$C$65,MATCH(C114,Questions!$A$6:$A$65,0))&amp;"","Not in Questions"))</f>
        <v/>
      </c>
      <c r="E114" s="19" t="n"/>
      <c r="F114" s="19" t="n"/>
      <c r="G114" s="19" t="n"/>
      <c r="H114" s="19" t="n"/>
      <c r="I114" s="19" t="n"/>
      <c r="J114" s="19" t="n"/>
      <c r="K114" s="19" t="n"/>
    </row>
    <row r="115">
      <c r="A115" s="21" t="n"/>
      <c r="B115" s="26" t="n"/>
      <c r="C115" s="21" t="n"/>
      <c r="D115" s="28">
        <f>IF(C115="","",IFERROR(INDEX(Questions!$C$6:$C$65,MATCH(C115,Questions!$A$6:$A$65,0))&amp;"","Not in Questions"))</f>
        <v/>
      </c>
      <c r="E115" s="21" t="n"/>
      <c r="F115" s="21" t="n"/>
      <c r="G115" s="21" t="n"/>
      <c r="H115" s="21" t="n"/>
      <c r="I115" s="21" t="n"/>
      <c r="J115" s="21" t="n"/>
      <c r="K115" s="21" t="n"/>
    </row>
    <row r="116">
      <c r="A116" s="19" t="n"/>
      <c r="B116" s="24" t="n"/>
      <c r="C116" s="19" t="n"/>
      <c r="D116" s="27">
        <f>IF(C116="","",IFERROR(INDEX(Questions!$C$6:$C$65,MATCH(C116,Questions!$A$6:$A$65,0))&amp;"","Not in Questions"))</f>
        <v/>
      </c>
      <c r="E116" s="19" t="n"/>
      <c r="F116" s="19" t="n"/>
      <c r="G116" s="19" t="n"/>
      <c r="H116" s="19" t="n"/>
      <c r="I116" s="19" t="n"/>
      <c r="J116" s="19" t="n"/>
      <c r="K116" s="19" t="n"/>
    </row>
    <row r="117">
      <c r="A117" s="21" t="n"/>
      <c r="B117" s="26" t="n"/>
      <c r="C117" s="21" t="n"/>
      <c r="D117" s="28">
        <f>IF(C117="","",IFERROR(INDEX(Questions!$C$6:$C$65,MATCH(C117,Questions!$A$6:$A$65,0))&amp;"","Not in Questions"))</f>
        <v/>
      </c>
      <c r="E117" s="21" t="n"/>
      <c r="F117" s="21" t="n"/>
      <c r="G117" s="21" t="n"/>
      <c r="H117" s="21" t="n"/>
      <c r="I117" s="21" t="n"/>
      <c r="J117" s="21" t="n"/>
      <c r="K117" s="21" t="n"/>
    </row>
    <row r="118">
      <c r="A118" s="19" t="n"/>
      <c r="B118" s="24" t="n"/>
      <c r="C118" s="19" t="n"/>
      <c r="D118" s="27">
        <f>IF(C118="","",IFERROR(INDEX(Questions!$C$6:$C$65,MATCH(C118,Questions!$A$6:$A$65,0))&amp;"","Not in Questions"))</f>
        <v/>
      </c>
      <c r="E118" s="19" t="n"/>
      <c r="F118" s="19" t="n"/>
      <c r="G118" s="19" t="n"/>
      <c r="H118" s="19" t="n"/>
      <c r="I118" s="19" t="n"/>
      <c r="J118" s="19" t="n"/>
      <c r="K118" s="19" t="n"/>
    </row>
    <row r="119">
      <c r="A119" s="21" t="n"/>
      <c r="B119" s="26" t="n"/>
      <c r="C119" s="21" t="n"/>
      <c r="D119" s="28">
        <f>IF(C119="","",IFERROR(INDEX(Questions!$C$6:$C$65,MATCH(C119,Questions!$A$6:$A$65,0))&amp;"","Not in Questions"))</f>
        <v/>
      </c>
      <c r="E119" s="21" t="n"/>
      <c r="F119" s="21" t="n"/>
      <c r="G119" s="21" t="n"/>
      <c r="H119" s="21" t="n"/>
      <c r="I119" s="21" t="n"/>
      <c r="J119" s="21" t="n"/>
      <c r="K119" s="21" t="n"/>
    </row>
    <row r="120">
      <c r="A120" s="19" t="n"/>
      <c r="B120" s="24" t="n"/>
      <c r="C120" s="19" t="n"/>
      <c r="D120" s="27">
        <f>IF(C120="","",IFERROR(INDEX(Questions!$C$6:$C$65,MATCH(C120,Questions!$A$6:$A$65,0))&amp;"","Not in Questions"))</f>
        <v/>
      </c>
      <c r="E120" s="19" t="n"/>
      <c r="F120" s="19" t="n"/>
      <c r="G120" s="19" t="n"/>
      <c r="H120" s="19" t="n"/>
      <c r="I120" s="19" t="n"/>
      <c r="J120" s="19" t="n"/>
      <c r="K120" s="19" t="n"/>
    </row>
    <row r="121">
      <c r="A121" s="21" t="n"/>
      <c r="B121" s="26" t="n"/>
      <c r="C121" s="21" t="n"/>
      <c r="D121" s="28">
        <f>IF(C121="","",IFERROR(INDEX(Questions!$C$6:$C$65,MATCH(C121,Questions!$A$6:$A$65,0))&amp;"","Not in Questions"))</f>
        <v/>
      </c>
      <c r="E121" s="21" t="n"/>
      <c r="F121" s="21" t="n"/>
      <c r="G121" s="21" t="n"/>
      <c r="H121" s="21" t="n"/>
      <c r="I121" s="21" t="n"/>
      <c r="J121" s="21" t="n"/>
      <c r="K121" s="21" t="n"/>
    </row>
    <row r="122">
      <c r="A122" s="19" t="n"/>
      <c r="B122" s="24" t="n"/>
      <c r="C122" s="19" t="n"/>
      <c r="D122" s="27">
        <f>IF(C122="","",IFERROR(INDEX(Questions!$C$6:$C$65,MATCH(C122,Questions!$A$6:$A$65,0))&amp;"","Not in Questions"))</f>
        <v/>
      </c>
      <c r="E122" s="19" t="n"/>
      <c r="F122" s="19" t="n"/>
      <c r="G122" s="19" t="n"/>
      <c r="H122" s="19" t="n"/>
      <c r="I122" s="19" t="n"/>
      <c r="J122" s="19" t="n"/>
      <c r="K122" s="19" t="n"/>
    </row>
    <row r="123">
      <c r="A123" s="21" t="n"/>
      <c r="B123" s="26" t="n"/>
      <c r="C123" s="21" t="n"/>
      <c r="D123" s="28">
        <f>IF(C123="","",IFERROR(INDEX(Questions!$C$6:$C$65,MATCH(C123,Questions!$A$6:$A$65,0))&amp;"","Not in Questions"))</f>
        <v/>
      </c>
      <c r="E123" s="21" t="n"/>
      <c r="F123" s="21" t="n"/>
      <c r="G123" s="21" t="n"/>
      <c r="H123" s="21" t="n"/>
      <c r="I123" s="21" t="n"/>
      <c r="J123" s="21" t="n"/>
      <c r="K123" s="21" t="n"/>
    </row>
    <row r="124">
      <c r="A124" s="19" t="n"/>
      <c r="B124" s="24" t="n"/>
      <c r="C124" s="19" t="n"/>
      <c r="D124" s="27">
        <f>IF(C124="","",IFERROR(INDEX(Questions!$C$6:$C$65,MATCH(C124,Questions!$A$6:$A$65,0))&amp;"","Not in Questions"))</f>
        <v/>
      </c>
      <c r="E124" s="19" t="n"/>
      <c r="F124" s="19" t="n"/>
      <c r="G124" s="19" t="n"/>
      <c r="H124" s="19" t="n"/>
      <c r="I124" s="19" t="n"/>
      <c r="J124" s="19" t="n"/>
      <c r="K124" s="19" t="n"/>
    </row>
    <row r="125">
      <c r="A125" s="21" t="n"/>
      <c r="B125" s="26" t="n"/>
      <c r="C125" s="21" t="n"/>
      <c r="D125" s="28">
        <f>IF(C125="","",IFERROR(INDEX(Questions!$C$6:$C$65,MATCH(C125,Questions!$A$6:$A$65,0))&amp;"","Not in Questions"))</f>
        <v/>
      </c>
      <c r="E125" s="21" t="n"/>
      <c r="F125" s="21" t="n"/>
      <c r="G125" s="21" t="n"/>
      <c r="H125" s="21" t="n"/>
      <c r="I125" s="21" t="n"/>
      <c r="J125" s="21" t="n"/>
      <c r="K125" s="21" t="n"/>
    </row>
    <row r="126">
      <c r="A126" s="19" t="n"/>
      <c r="B126" s="24" t="n"/>
      <c r="C126" s="19" t="n"/>
      <c r="D126" s="27">
        <f>IF(C126="","",IFERROR(INDEX(Questions!$C$6:$C$65,MATCH(C126,Questions!$A$6:$A$65,0))&amp;"","Not in Questions"))</f>
        <v/>
      </c>
      <c r="E126" s="19" t="n"/>
      <c r="F126" s="19" t="n"/>
      <c r="G126" s="19" t="n"/>
      <c r="H126" s="19" t="n"/>
      <c r="I126" s="19" t="n"/>
      <c r="J126" s="19" t="n"/>
      <c r="K126" s="19" t="n"/>
    </row>
    <row r="127">
      <c r="A127" s="21" t="n"/>
      <c r="B127" s="26" t="n"/>
      <c r="C127" s="21" t="n"/>
      <c r="D127" s="28">
        <f>IF(C127="","",IFERROR(INDEX(Questions!$C$6:$C$65,MATCH(C127,Questions!$A$6:$A$65,0))&amp;"","Not in Questions"))</f>
        <v/>
      </c>
      <c r="E127" s="21" t="n"/>
      <c r="F127" s="21" t="n"/>
      <c r="G127" s="21" t="n"/>
      <c r="H127" s="21" t="n"/>
      <c r="I127" s="21" t="n"/>
      <c r="J127" s="21" t="n"/>
      <c r="K127" s="21" t="n"/>
    </row>
    <row r="128">
      <c r="A128" s="19" t="n"/>
      <c r="B128" s="24" t="n"/>
      <c r="C128" s="19" t="n"/>
      <c r="D128" s="27">
        <f>IF(C128="","",IFERROR(INDEX(Questions!$C$6:$C$65,MATCH(C128,Questions!$A$6:$A$65,0))&amp;"","Not in Questions"))</f>
        <v/>
      </c>
      <c r="E128" s="19" t="n"/>
      <c r="F128" s="19" t="n"/>
      <c r="G128" s="19" t="n"/>
      <c r="H128" s="19" t="n"/>
      <c r="I128" s="19" t="n"/>
      <c r="J128" s="19" t="n"/>
      <c r="K128" s="19" t="n"/>
    </row>
    <row r="129">
      <c r="A129" s="21" t="n"/>
      <c r="B129" s="26" t="n"/>
      <c r="C129" s="21" t="n"/>
      <c r="D129" s="28">
        <f>IF(C129="","",IFERROR(INDEX(Questions!$C$6:$C$65,MATCH(C129,Questions!$A$6:$A$65,0))&amp;"","Not in Questions"))</f>
        <v/>
      </c>
      <c r="E129" s="21" t="n"/>
      <c r="F129" s="21" t="n"/>
      <c r="G129" s="21" t="n"/>
      <c r="H129" s="21" t="n"/>
      <c r="I129" s="21" t="n"/>
      <c r="J129" s="21" t="n"/>
      <c r="K129" s="21" t="n"/>
    </row>
    <row r="130">
      <c r="A130" s="19" t="n"/>
      <c r="B130" s="24" t="n"/>
      <c r="C130" s="19" t="n"/>
      <c r="D130" s="27">
        <f>IF(C130="","",IFERROR(INDEX(Questions!$C$6:$C$65,MATCH(C130,Questions!$A$6:$A$65,0))&amp;"","Not in Questions"))</f>
        <v/>
      </c>
      <c r="E130" s="19" t="n"/>
      <c r="F130" s="19" t="n"/>
      <c r="G130" s="19" t="n"/>
      <c r="H130" s="19" t="n"/>
      <c r="I130" s="19" t="n"/>
      <c r="J130" s="19" t="n"/>
      <c r="K130" s="19" t="n"/>
    </row>
    <row r="131">
      <c r="A131" s="21" t="n"/>
      <c r="B131" s="26" t="n"/>
      <c r="C131" s="21" t="n"/>
      <c r="D131" s="28">
        <f>IF(C131="","",IFERROR(INDEX(Questions!$C$6:$C$65,MATCH(C131,Questions!$A$6:$A$65,0))&amp;"","Not in Questions"))</f>
        <v/>
      </c>
      <c r="E131" s="21" t="n"/>
      <c r="F131" s="21" t="n"/>
      <c r="G131" s="21" t="n"/>
      <c r="H131" s="21" t="n"/>
      <c r="I131" s="21" t="n"/>
      <c r="J131" s="21" t="n"/>
      <c r="K131" s="21" t="n"/>
    </row>
    <row r="132">
      <c r="A132" s="19" t="n"/>
      <c r="B132" s="24" t="n"/>
      <c r="C132" s="19" t="n"/>
      <c r="D132" s="27">
        <f>IF(C132="","",IFERROR(INDEX(Questions!$C$6:$C$65,MATCH(C132,Questions!$A$6:$A$65,0))&amp;"","Not in Questions"))</f>
        <v/>
      </c>
      <c r="E132" s="19" t="n"/>
      <c r="F132" s="19" t="n"/>
      <c r="G132" s="19" t="n"/>
      <c r="H132" s="19" t="n"/>
      <c r="I132" s="19" t="n"/>
      <c r="J132" s="19" t="n"/>
      <c r="K132" s="19" t="n"/>
    </row>
    <row r="133">
      <c r="A133" s="21" t="n"/>
      <c r="B133" s="26" t="n"/>
      <c r="C133" s="21" t="n"/>
      <c r="D133" s="28">
        <f>IF(C133="","",IFERROR(INDEX(Questions!$C$6:$C$65,MATCH(C133,Questions!$A$6:$A$65,0))&amp;"","Not in Questions"))</f>
        <v/>
      </c>
      <c r="E133" s="21" t="n"/>
      <c r="F133" s="21" t="n"/>
      <c r="G133" s="21" t="n"/>
      <c r="H133" s="21" t="n"/>
      <c r="I133" s="21" t="n"/>
      <c r="J133" s="21" t="n"/>
      <c r="K133" s="21" t="n"/>
    </row>
    <row r="134">
      <c r="A134" s="19" t="n"/>
      <c r="B134" s="24" t="n"/>
      <c r="C134" s="19" t="n"/>
      <c r="D134" s="27">
        <f>IF(C134="","",IFERROR(INDEX(Questions!$C$6:$C$65,MATCH(C134,Questions!$A$6:$A$65,0))&amp;"","Not in Questions"))</f>
        <v/>
      </c>
      <c r="E134" s="19" t="n"/>
      <c r="F134" s="19" t="n"/>
      <c r="G134" s="19" t="n"/>
      <c r="H134" s="19" t="n"/>
      <c r="I134" s="19" t="n"/>
      <c r="J134" s="19" t="n"/>
      <c r="K134" s="19" t="n"/>
    </row>
    <row r="135">
      <c r="A135" s="21" t="n"/>
      <c r="B135" s="26" t="n"/>
      <c r="C135" s="21" t="n"/>
      <c r="D135" s="28">
        <f>IF(C135="","",IFERROR(INDEX(Questions!$C$6:$C$65,MATCH(C135,Questions!$A$6:$A$65,0))&amp;"","Not in Questions"))</f>
        <v/>
      </c>
      <c r="E135" s="21" t="n"/>
      <c r="F135" s="21" t="n"/>
      <c r="G135" s="21" t="n"/>
      <c r="H135" s="21" t="n"/>
      <c r="I135" s="21" t="n"/>
      <c r="J135" s="21" t="n"/>
      <c r="K135" s="21" t="n"/>
    </row>
    <row r="136">
      <c r="A136" s="19" t="n"/>
      <c r="B136" s="24" t="n"/>
      <c r="C136" s="19" t="n"/>
      <c r="D136" s="27">
        <f>IF(C136="","",IFERROR(INDEX(Questions!$C$6:$C$65,MATCH(C136,Questions!$A$6:$A$65,0))&amp;"","Not in Questions"))</f>
        <v/>
      </c>
      <c r="E136" s="19" t="n"/>
      <c r="F136" s="19" t="n"/>
      <c r="G136" s="19" t="n"/>
      <c r="H136" s="19" t="n"/>
      <c r="I136" s="19" t="n"/>
      <c r="J136" s="19" t="n"/>
      <c r="K136" s="19" t="n"/>
    </row>
    <row r="137">
      <c r="A137" s="21" t="n"/>
      <c r="B137" s="26" t="n"/>
      <c r="C137" s="21" t="n"/>
      <c r="D137" s="28">
        <f>IF(C137="","",IFERROR(INDEX(Questions!$C$6:$C$65,MATCH(C137,Questions!$A$6:$A$65,0))&amp;"","Not in Questions"))</f>
        <v/>
      </c>
      <c r="E137" s="21" t="n"/>
      <c r="F137" s="21" t="n"/>
      <c r="G137" s="21" t="n"/>
      <c r="H137" s="21" t="n"/>
      <c r="I137" s="21" t="n"/>
      <c r="J137" s="21" t="n"/>
      <c r="K137" s="21" t="n"/>
    </row>
    <row r="138">
      <c r="A138" s="19" t="n"/>
      <c r="B138" s="24" t="n"/>
      <c r="C138" s="19" t="n"/>
      <c r="D138" s="27">
        <f>IF(C138="","",IFERROR(INDEX(Questions!$C$6:$C$65,MATCH(C138,Questions!$A$6:$A$65,0))&amp;"","Not in Questions"))</f>
        <v/>
      </c>
      <c r="E138" s="19" t="n"/>
      <c r="F138" s="19" t="n"/>
      <c r="G138" s="19" t="n"/>
      <c r="H138" s="19" t="n"/>
      <c r="I138" s="19" t="n"/>
      <c r="J138" s="19" t="n"/>
      <c r="K138" s="19" t="n"/>
    </row>
    <row r="139">
      <c r="A139" s="21" t="n"/>
      <c r="B139" s="26" t="n"/>
      <c r="C139" s="21" t="n"/>
      <c r="D139" s="28">
        <f>IF(C139="","",IFERROR(INDEX(Questions!$C$6:$C$65,MATCH(C139,Questions!$A$6:$A$65,0))&amp;"","Not in Questions"))</f>
        <v/>
      </c>
      <c r="E139" s="21" t="n"/>
      <c r="F139" s="21" t="n"/>
      <c r="G139" s="21" t="n"/>
      <c r="H139" s="21" t="n"/>
      <c r="I139" s="21" t="n"/>
      <c r="J139" s="21" t="n"/>
      <c r="K139" s="21" t="n"/>
    </row>
    <row r="140">
      <c r="A140" s="19" t="n"/>
      <c r="B140" s="24" t="n"/>
      <c r="C140" s="19" t="n"/>
      <c r="D140" s="27">
        <f>IF(C140="","",IFERROR(INDEX(Questions!$C$6:$C$65,MATCH(C140,Questions!$A$6:$A$65,0))&amp;"","Not in Questions"))</f>
        <v/>
      </c>
      <c r="E140" s="19" t="n"/>
      <c r="F140" s="19" t="n"/>
      <c r="G140" s="19" t="n"/>
      <c r="H140" s="19" t="n"/>
      <c r="I140" s="19" t="n"/>
      <c r="J140" s="19" t="n"/>
      <c r="K140" s="19" t="n"/>
    </row>
    <row r="141">
      <c r="A141" s="21" t="n"/>
      <c r="B141" s="26" t="n"/>
      <c r="C141" s="21" t="n"/>
      <c r="D141" s="28">
        <f>IF(C141="","",IFERROR(INDEX(Questions!$C$6:$C$65,MATCH(C141,Questions!$A$6:$A$65,0))&amp;"","Not in Questions"))</f>
        <v/>
      </c>
      <c r="E141" s="21" t="n"/>
      <c r="F141" s="21" t="n"/>
      <c r="G141" s="21" t="n"/>
      <c r="H141" s="21" t="n"/>
      <c r="I141" s="21" t="n"/>
      <c r="J141" s="21" t="n"/>
      <c r="K141" s="21" t="n"/>
    </row>
    <row r="142">
      <c r="A142" s="19" t="n"/>
      <c r="B142" s="24" t="n"/>
      <c r="C142" s="19" t="n"/>
      <c r="D142" s="27">
        <f>IF(C142="","",IFERROR(INDEX(Questions!$C$6:$C$65,MATCH(C142,Questions!$A$6:$A$65,0))&amp;"","Not in Questions"))</f>
        <v/>
      </c>
      <c r="E142" s="19" t="n"/>
      <c r="F142" s="19" t="n"/>
      <c r="G142" s="19" t="n"/>
      <c r="H142" s="19" t="n"/>
      <c r="I142" s="19" t="n"/>
      <c r="J142" s="19" t="n"/>
      <c r="K142" s="19" t="n"/>
    </row>
    <row r="143">
      <c r="A143" s="21" t="n"/>
      <c r="B143" s="26" t="n"/>
      <c r="C143" s="21" t="n"/>
      <c r="D143" s="28">
        <f>IF(C143="","",IFERROR(INDEX(Questions!$C$6:$C$65,MATCH(C143,Questions!$A$6:$A$65,0))&amp;"","Not in Questions"))</f>
        <v/>
      </c>
      <c r="E143" s="21" t="n"/>
      <c r="F143" s="21" t="n"/>
      <c r="G143" s="21" t="n"/>
      <c r="H143" s="21" t="n"/>
      <c r="I143" s="21" t="n"/>
      <c r="J143" s="21" t="n"/>
      <c r="K143" s="21" t="n"/>
    </row>
    <row r="144">
      <c r="A144" s="19" t="n"/>
      <c r="B144" s="24" t="n"/>
      <c r="C144" s="19" t="n"/>
      <c r="D144" s="27">
        <f>IF(C144="","",IFERROR(INDEX(Questions!$C$6:$C$65,MATCH(C144,Questions!$A$6:$A$65,0))&amp;"","Not in Questions"))</f>
        <v/>
      </c>
      <c r="E144" s="19" t="n"/>
      <c r="F144" s="19" t="n"/>
      <c r="G144" s="19" t="n"/>
      <c r="H144" s="19" t="n"/>
      <c r="I144" s="19" t="n"/>
      <c r="J144" s="19" t="n"/>
      <c r="K144" s="19" t="n"/>
    </row>
    <row r="145">
      <c r="A145" s="21" t="n"/>
      <c r="B145" s="26" t="n"/>
      <c r="C145" s="21" t="n"/>
      <c r="D145" s="28">
        <f>IF(C145="","",IFERROR(INDEX(Questions!$C$6:$C$65,MATCH(C145,Questions!$A$6:$A$65,0))&amp;"","Not in Questions"))</f>
        <v/>
      </c>
      <c r="E145" s="21" t="n"/>
      <c r="F145" s="21" t="n"/>
      <c r="G145" s="21" t="n"/>
      <c r="H145" s="21" t="n"/>
      <c r="I145" s="21" t="n"/>
      <c r="J145" s="21" t="n"/>
      <c r="K145" s="21" t="n"/>
    </row>
    <row r="146">
      <c r="A146" s="19" t="n"/>
      <c r="B146" s="24" t="n"/>
      <c r="C146" s="19" t="n"/>
      <c r="D146" s="27">
        <f>IF(C146="","",IFERROR(INDEX(Questions!$C$6:$C$65,MATCH(C146,Questions!$A$6:$A$65,0))&amp;"","Not in Questions"))</f>
        <v/>
      </c>
      <c r="E146" s="19" t="n"/>
      <c r="F146" s="19" t="n"/>
      <c r="G146" s="19" t="n"/>
      <c r="H146" s="19" t="n"/>
      <c r="I146" s="19" t="n"/>
      <c r="J146" s="19" t="n"/>
      <c r="K146" s="19" t="n"/>
    </row>
    <row r="147">
      <c r="A147" s="21" t="n"/>
      <c r="B147" s="26" t="n"/>
      <c r="C147" s="21" t="n"/>
      <c r="D147" s="28">
        <f>IF(C147="","",IFERROR(INDEX(Questions!$C$6:$C$65,MATCH(C147,Questions!$A$6:$A$65,0))&amp;"","Not in Questions"))</f>
        <v/>
      </c>
      <c r="E147" s="21" t="n"/>
      <c r="F147" s="21" t="n"/>
      <c r="G147" s="21" t="n"/>
      <c r="H147" s="21" t="n"/>
      <c r="I147" s="21" t="n"/>
      <c r="J147" s="21" t="n"/>
      <c r="K147" s="21" t="n"/>
    </row>
    <row r="148">
      <c r="A148" s="19" t="n"/>
      <c r="B148" s="24" t="n"/>
      <c r="C148" s="19" t="n"/>
      <c r="D148" s="27">
        <f>IF(C148="","",IFERROR(INDEX(Questions!$C$6:$C$65,MATCH(C148,Questions!$A$6:$A$65,0))&amp;"","Not in Questions"))</f>
        <v/>
      </c>
      <c r="E148" s="19" t="n"/>
      <c r="F148" s="19" t="n"/>
      <c r="G148" s="19" t="n"/>
      <c r="H148" s="19" t="n"/>
      <c r="I148" s="19" t="n"/>
      <c r="J148" s="19" t="n"/>
      <c r="K148" s="19" t="n"/>
    </row>
    <row r="149">
      <c r="A149" s="21" t="n"/>
      <c r="B149" s="26" t="n"/>
      <c r="C149" s="21" t="n"/>
      <c r="D149" s="28">
        <f>IF(C149="","",IFERROR(INDEX(Questions!$C$6:$C$65,MATCH(C149,Questions!$A$6:$A$65,0))&amp;"","Not in Questions"))</f>
        <v/>
      </c>
      <c r="E149" s="21" t="n"/>
      <c r="F149" s="21" t="n"/>
      <c r="G149" s="21" t="n"/>
      <c r="H149" s="21" t="n"/>
      <c r="I149" s="21" t="n"/>
      <c r="J149" s="21" t="n"/>
      <c r="K149" s="21" t="n"/>
    </row>
    <row r="150">
      <c r="A150" s="19" t="n"/>
      <c r="B150" s="24" t="n"/>
      <c r="C150" s="19" t="n"/>
      <c r="D150" s="27">
        <f>IF(C150="","",IFERROR(INDEX(Questions!$C$6:$C$65,MATCH(C150,Questions!$A$6:$A$65,0))&amp;"","Not in Questions"))</f>
        <v/>
      </c>
      <c r="E150" s="19" t="n"/>
      <c r="F150" s="19" t="n"/>
      <c r="G150" s="19" t="n"/>
      <c r="H150" s="19" t="n"/>
      <c r="I150" s="19" t="n"/>
      <c r="J150" s="19" t="n"/>
      <c r="K150" s="19" t="n"/>
    </row>
    <row r="151">
      <c r="A151" s="21" t="n"/>
      <c r="B151" s="26" t="n"/>
      <c r="C151" s="21" t="n"/>
      <c r="D151" s="28">
        <f>IF(C151="","",IFERROR(INDEX(Questions!$C$6:$C$65,MATCH(C151,Questions!$A$6:$A$65,0))&amp;"","Not in Questions"))</f>
        <v/>
      </c>
      <c r="E151" s="21" t="n"/>
      <c r="F151" s="21" t="n"/>
      <c r="G151" s="21" t="n"/>
      <c r="H151" s="21" t="n"/>
      <c r="I151" s="21" t="n"/>
      <c r="J151" s="21" t="n"/>
      <c r="K151" s="21" t="n"/>
    </row>
    <row r="152">
      <c r="A152" s="19" t="n"/>
      <c r="B152" s="24" t="n"/>
      <c r="C152" s="19" t="n"/>
      <c r="D152" s="27">
        <f>IF(C152="","",IFERROR(INDEX(Questions!$C$6:$C$65,MATCH(C152,Questions!$A$6:$A$65,0))&amp;"","Not in Questions"))</f>
        <v/>
      </c>
      <c r="E152" s="19" t="n"/>
      <c r="F152" s="19" t="n"/>
      <c r="G152" s="19" t="n"/>
      <c r="H152" s="19" t="n"/>
      <c r="I152" s="19" t="n"/>
      <c r="J152" s="19" t="n"/>
      <c r="K152" s="19" t="n"/>
    </row>
    <row r="153">
      <c r="A153" s="21" t="n"/>
      <c r="B153" s="26" t="n"/>
      <c r="C153" s="21" t="n"/>
      <c r="D153" s="28">
        <f>IF(C153="","",IFERROR(INDEX(Questions!$C$6:$C$65,MATCH(C153,Questions!$A$6:$A$65,0))&amp;"","Not in Questions"))</f>
        <v/>
      </c>
      <c r="E153" s="21" t="n"/>
      <c r="F153" s="21" t="n"/>
      <c r="G153" s="21" t="n"/>
      <c r="H153" s="21" t="n"/>
      <c r="I153" s="21" t="n"/>
      <c r="J153" s="21" t="n"/>
      <c r="K153" s="21" t="n"/>
    </row>
    <row r="154">
      <c r="A154" s="19" t="n"/>
      <c r="B154" s="24" t="n"/>
      <c r="C154" s="19" t="n"/>
      <c r="D154" s="27">
        <f>IF(C154="","",IFERROR(INDEX(Questions!$C$6:$C$65,MATCH(C154,Questions!$A$6:$A$65,0))&amp;"","Not in Questions"))</f>
        <v/>
      </c>
      <c r="E154" s="19" t="n"/>
      <c r="F154" s="19" t="n"/>
      <c r="G154" s="19" t="n"/>
      <c r="H154" s="19" t="n"/>
      <c r="I154" s="19" t="n"/>
      <c r="J154" s="19" t="n"/>
      <c r="K154" s="19" t="n"/>
    </row>
    <row r="155">
      <c r="A155" s="21" t="n"/>
      <c r="B155" s="26" t="n"/>
      <c r="C155" s="21" t="n"/>
      <c r="D155" s="28">
        <f>IF(C155="","",IFERROR(INDEX(Questions!$C$6:$C$65,MATCH(C155,Questions!$A$6:$A$65,0))&amp;"","Not in Questions"))</f>
        <v/>
      </c>
      <c r="E155" s="21" t="n"/>
      <c r="F155" s="21" t="n"/>
      <c r="G155" s="21" t="n"/>
      <c r="H155" s="21" t="n"/>
      <c r="I155" s="21" t="n"/>
      <c r="J155" s="21" t="n"/>
      <c r="K155" s="21" t="n"/>
    </row>
    <row r="156">
      <c r="A156" s="19" t="n"/>
      <c r="B156" s="24" t="n"/>
      <c r="C156" s="19" t="n"/>
      <c r="D156" s="27">
        <f>IF(C156="","",IFERROR(INDEX(Questions!$C$6:$C$65,MATCH(C156,Questions!$A$6:$A$65,0))&amp;"","Not in Questions"))</f>
        <v/>
      </c>
      <c r="E156" s="19" t="n"/>
      <c r="F156" s="19" t="n"/>
      <c r="G156" s="19" t="n"/>
      <c r="H156" s="19" t="n"/>
      <c r="I156" s="19" t="n"/>
      <c r="J156" s="19" t="n"/>
      <c r="K156" s="19" t="n"/>
    </row>
    <row r="157">
      <c r="A157" s="21" t="n"/>
      <c r="B157" s="26" t="n"/>
      <c r="C157" s="21" t="n"/>
      <c r="D157" s="28">
        <f>IF(C157="","",IFERROR(INDEX(Questions!$C$6:$C$65,MATCH(C157,Questions!$A$6:$A$65,0))&amp;"","Not in Questions"))</f>
        <v/>
      </c>
      <c r="E157" s="21" t="n"/>
      <c r="F157" s="21" t="n"/>
      <c r="G157" s="21" t="n"/>
      <c r="H157" s="21" t="n"/>
      <c r="I157" s="21" t="n"/>
      <c r="J157" s="21" t="n"/>
      <c r="K157" s="21" t="n"/>
    </row>
    <row r="158">
      <c r="A158" s="19" t="n"/>
      <c r="B158" s="24" t="n"/>
      <c r="C158" s="19" t="n"/>
      <c r="D158" s="27">
        <f>IF(C158="","",IFERROR(INDEX(Questions!$C$6:$C$65,MATCH(C158,Questions!$A$6:$A$65,0))&amp;"","Not in Questions"))</f>
        <v/>
      </c>
      <c r="E158" s="19" t="n"/>
      <c r="F158" s="19" t="n"/>
      <c r="G158" s="19" t="n"/>
      <c r="H158" s="19" t="n"/>
      <c r="I158" s="19" t="n"/>
      <c r="J158" s="19" t="n"/>
      <c r="K158" s="19" t="n"/>
    </row>
    <row r="159">
      <c r="A159" s="21" t="n"/>
      <c r="B159" s="26" t="n"/>
      <c r="C159" s="21" t="n"/>
      <c r="D159" s="28">
        <f>IF(C159="","",IFERROR(INDEX(Questions!$C$6:$C$65,MATCH(C159,Questions!$A$6:$A$65,0))&amp;"","Not in Questions"))</f>
        <v/>
      </c>
      <c r="E159" s="21" t="n"/>
      <c r="F159" s="21" t="n"/>
      <c r="G159" s="21" t="n"/>
      <c r="H159" s="21" t="n"/>
      <c r="I159" s="21" t="n"/>
      <c r="J159" s="21" t="n"/>
      <c r="K159" s="21" t="n"/>
    </row>
    <row r="160">
      <c r="A160" s="19" t="n"/>
      <c r="B160" s="24" t="n"/>
      <c r="C160" s="19" t="n"/>
      <c r="D160" s="27">
        <f>IF(C160="","",IFERROR(INDEX(Questions!$C$6:$C$65,MATCH(C160,Questions!$A$6:$A$65,0))&amp;"","Not in Questions"))</f>
        <v/>
      </c>
      <c r="E160" s="19" t="n"/>
      <c r="F160" s="19" t="n"/>
      <c r="G160" s="19" t="n"/>
      <c r="H160" s="19" t="n"/>
      <c r="I160" s="19" t="n"/>
      <c r="J160" s="19" t="n"/>
      <c r="K160" s="19" t="n"/>
    </row>
    <row r="161">
      <c r="A161" s="21" t="n"/>
      <c r="B161" s="26" t="n"/>
      <c r="C161" s="21" t="n"/>
      <c r="D161" s="28">
        <f>IF(C161="","",IFERROR(INDEX(Questions!$C$6:$C$65,MATCH(C161,Questions!$A$6:$A$65,0))&amp;"","Not in Questions"))</f>
        <v/>
      </c>
      <c r="E161" s="21" t="n"/>
      <c r="F161" s="21" t="n"/>
      <c r="G161" s="21" t="n"/>
      <c r="H161" s="21" t="n"/>
      <c r="I161" s="21" t="n"/>
      <c r="J161" s="21" t="n"/>
      <c r="K161" s="21" t="n"/>
    </row>
    <row r="162">
      <c r="A162" s="19" t="n"/>
      <c r="B162" s="24" t="n"/>
      <c r="C162" s="19" t="n"/>
      <c r="D162" s="27">
        <f>IF(C162="","",IFERROR(INDEX(Questions!$C$6:$C$65,MATCH(C162,Questions!$A$6:$A$65,0))&amp;"","Not in Questions"))</f>
        <v/>
      </c>
      <c r="E162" s="19" t="n"/>
      <c r="F162" s="19" t="n"/>
      <c r="G162" s="19" t="n"/>
      <c r="H162" s="19" t="n"/>
      <c r="I162" s="19" t="n"/>
      <c r="J162" s="19" t="n"/>
      <c r="K162" s="19" t="n"/>
    </row>
    <row r="163">
      <c r="A163" s="21" t="n"/>
      <c r="B163" s="26" t="n"/>
      <c r="C163" s="21" t="n"/>
      <c r="D163" s="28">
        <f>IF(C163="","",IFERROR(INDEX(Questions!$C$6:$C$65,MATCH(C163,Questions!$A$6:$A$65,0))&amp;"","Not in Questions"))</f>
        <v/>
      </c>
      <c r="E163" s="21" t="n"/>
      <c r="F163" s="21" t="n"/>
      <c r="G163" s="21" t="n"/>
      <c r="H163" s="21" t="n"/>
      <c r="I163" s="21" t="n"/>
      <c r="J163" s="21" t="n"/>
      <c r="K163" s="21" t="n"/>
    </row>
    <row r="164">
      <c r="A164" s="19" t="n"/>
      <c r="B164" s="24" t="n"/>
      <c r="C164" s="19" t="n"/>
      <c r="D164" s="27">
        <f>IF(C164="","",IFERROR(INDEX(Questions!$C$6:$C$65,MATCH(C164,Questions!$A$6:$A$65,0))&amp;"","Not in Questions"))</f>
        <v/>
      </c>
      <c r="E164" s="19" t="n"/>
      <c r="F164" s="19" t="n"/>
      <c r="G164" s="19" t="n"/>
      <c r="H164" s="19" t="n"/>
      <c r="I164" s="19" t="n"/>
      <c r="J164" s="19" t="n"/>
      <c r="K164" s="19" t="n"/>
    </row>
    <row r="165">
      <c r="A165" s="21" t="n"/>
      <c r="B165" s="26" t="n"/>
      <c r="C165" s="21" t="n"/>
      <c r="D165" s="28">
        <f>IF(C165="","",IFERROR(INDEX(Questions!$C$6:$C$65,MATCH(C165,Questions!$A$6:$A$65,0))&amp;"","Not in Questions"))</f>
        <v/>
      </c>
      <c r="E165" s="21" t="n"/>
      <c r="F165" s="21" t="n"/>
      <c r="G165" s="21" t="n"/>
      <c r="H165" s="21" t="n"/>
      <c r="I165" s="21" t="n"/>
      <c r="J165" s="21" t="n"/>
      <c r="K165" s="21" t="n"/>
    </row>
    <row r="166">
      <c r="A166" s="19" t="n"/>
      <c r="B166" s="24" t="n"/>
      <c r="C166" s="19" t="n"/>
      <c r="D166" s="27">
        <f>IF(C166="","",IFERROR(INDEX(Questions!$C$6:$C$65,MATCH(C166,Questions!$A$6:$A$65,0))&amp;"","Not in Questions"))</f>
        <v/>
      </c>
      <c r="E166" s="19" t="n"/>
      <c r="F166" s="19" t="n"/>
      <c r="G166" s="19" t="n"/>
      <c r="H166" s="19" t="n"/>
      <c r="I166" s="19" t="n"/>
      <c r="J166" s="19" t="n"/>
      <c r="K166" s="19" t="n"/>
    </row>
    <row r="167">
      <c r="A167" s="21" t="n"/>
      <c r="B167" s="26" t="n"/>
      <c r="C167" s="21" t="n"/>
      <c r="D167" s="28">
        <f>IF(C167="","",IFERROR(INDEX(Questions!$C$6:$C$65,MATCH(C167,Questions!$A$6:$A$65,0))&amp;"","Not in Questions"))</f>
        <v/>
      </c>
      <c r="E167" s="21" t="n"/>
      <c r="F167" s="21" t="n"/>
      <c r="G167" s="21" t="n"/>
      <c r="H167" s="21" t="n"/>
      <c r="I167" s="21" t="n"/>
      <c r="J167" s="21" t="n"/>
      <c r="K167" s="21" t="n"/>
    </row>
    <row r="168">
      <c r="A168" s="19" t="n"/>
      <c r="B168" s="24" t="n"/>
      <c r="C168" s="19" t="n"/>
      <c r="D168" s="27">
        <f>IF(C168="","",IFERROR(INDEX(Questions!$C$6:$C$65,MATCH(C168,Questions!$A$6:$A$65,0))&amp;"","Not in Questions"))</f>
        <v/>
      </c>
      <c r="E168" s="19" t="n"/>
      <c r="F168" s="19" t="n"/>
      <c r="G168" s="19" t="n"/>
      <c r="H168" s="19" t="n"/>
      <c r="I168" s="19" t="n"/>
      <c r="J168" s="19" t="n"/>
      <c r="K168" s="19" t="n"/>
    </row>
    <row r="169">
      <c r="A169" s="21" t="n"/>
      <c r="B169" s="26" t="n"/>
      <c r="C169" s="21" t="n"/>
      <c r="D169" s="28">
        <f>IF(C169="","",IFERROR(INDEX(Questions!$C$6:$C$65,MATCH(C169,Questions!$A$6:$A$65,0))&amp;"","Not in Questions"))</f>
        <v/>
      </c>
      <c r="E169" s="21" t="n"/>
      <c r="F169" s="21" t="n"/>
      <c r="G169" s="21" t="n"/>
      <c r="H169" s="21" t="n"/>
      <c r="I169" s="21" t="n"/>
      <c r="J169" s="21" t="n"/>
      <c r="K169" s="21" t="n"/>
    </row>
    <row r="170">
      <c r="A170" s="19" t="n"/>
      <c r="B170" s="24" t="n"/>
      <c r="C170" s="19" t="n"/>
      <c r="D170" s="27">
        <f>IF(C170="","",IFERROR(INDEX(Questions!$C$6:$C$65,MATCH(C170,Questions!$A$6:$A$65,0))&amp;"","Not in Questions"))</f>
        <v/>
      </c>
      <c r="E170" s="19" t="n"/>
      <c r="F170" s="19" t="n"/>
      <c r="G170" s="19" t="n"/>
      <c r="H170" s="19" t="n"/>
      <c r="I170" s="19" t="n"/>
      <c r="J170" s="19" t="n"/>
      <c r="K170" s="19" t="n"/>
    </row>
    <row r="171">
      <c r="A171" s="21" t="n"/>
      <c r="B171" s="26" t="n"/>
      <c r="C171" s="21" t="n"/>
      <c r="D171" s="28">
        <f>IF(C171="","",IFERROR(INDEX(Questions!$C$6:$C$65,MATCH(C171,Questions!$A$6:$A$65,0))&amp;"","Not in Questions"))</f>
        <v/>
      </c>
      <c r="E171" s="21" t="n"/>
      <c r="F171" s="21" t="n"/>
      <c r="G171" s="21" t="n"/>
      <c r="H171" s="21" t="n"/>
      <c r="I171" s="21" t="n"/>
      <c r="J171" s="21" t="n"/>
      <c r="K171" s="21" t="n"/>
    </row>
    <row r="172">
      <c r="A172" s="19" t="n"/>
      <c r="B172" s="24" t="n"/>
      <c r="C172" s="19" t="n"/>
      <c r="D172" s="27">
        <f>IF(C172="","",IFERROR(INDEX(Questions!$C$6:$C$65,MATCH(C172,Questions!$A$6:$A$65,0))&amp;"","Not in Questions"))</f>
        <v/>
      </c>
      <c r="E172" s="19" t="n"/>
      <c r="F172" s="19" t="n"/>
      <c r="G172" s="19" t="n"/>
      <c r="H172" s="19" t="n"/>
      <c r="I172" s="19" t="n"/>
      <c r="J172" s="19" t="n"/>
      <c r="K172" s="19" t="n"/>
    </row>
    <row r="173">
      <c r="A173" s="21" t="n"/>
      <c r="B173" s="26" t="n"/>
      <c r="C173" s="21" t="n"/>
      <c r="D173" s="28">
        <f>IF(C173="","",IFERROR(INDEX(Questions!$C$6:$C$65,MATCH(C173,Questions!$A$6:$A$65,0))&amp;"","Not in Questions"))</f>
        <v/>
      </c>
      <c r="E173" s="21" t="n"/>
      <c r="F173" s="21" t="n"/>
      <c r="G173" s="21" t="n"/>
      <c r="H173" s="21" t="n"/>
      <c r="I173" s="21" t="n"/>
      <c r="J173" s="21" t="n"/>
      <c r="K173" s="21" t="n"/>
    </row>
    <row r="174">
      <c r="A174" s="19" t="n"/>
      <c r="B174" s="24" t="n"/>
      <c r="C174" s="19" t="n"/>
      <c r="D174" s="27">
        <f>IF(C174="","",IFERROR(INDEX(Questions!$C$6:$C$65,MATCH(C174,Questions!$A$6:$A$65,0))&amp;"","Not in Questions"))</f>
        <v/>
      </c>
      <c r="E174" s="19" t="n"/>
      <c r="F174" s="19" t="n"/>
      <c r="G174" s="19" t="n"/>
      <c r="H174" s="19" t="n"/>
      <c r="I174" s="19" t="n"/>
      <c r="J174" s="19" t="n"/>
      <c r="K174" s="19" t="n"/>
    </row>
    <row r="175">
      <c r="A175" s="21" t="n"/>
      <c r="B175" s="26" t="n"/>
      <c r="C175" s="21" t="n"/>
      <c r="D175" s="28">
        <f>IF(C175="","",IFERROR(INDEX(Questions!$C$6:$C$65,MATCH(C175,Questions!$A$6:$A$65,0))&amp;"","Not in Questions"))</f>
        <v/>
      </c>
      <c r="E175" s="21" t="n"/>
      <c r="F175" s="21" t="n"/>
      <c r="G175" s="21" t="n"/>
      <c r="H175" s="21" t="n"/>
      <c r="I175" s="21" t="n"/>
      <c r="J175" s="21" t="n"/>
      <c r="K175" s="21" t="n"/>
    </row>
    <row r="176">
      <c r="A176" s="19" t="n"/>
      <c r="B176" s="24" t="n"/>
      <c r="C176" s="19" t="n"/>
      <c r="D176" s="27">
        <f>IF(C176="","",IFERROR(INDEX(Questions!$C$6:$C$65,MATCH(C176,Questions!$A$6:$A$65,0))&amp;"","Not in Questions"))</f>
        <v/>
      </c>
      <c r="E176" s="19" t="n"/>
      <c r="F176" s="19" t="n"/>
      <c r="G176" s="19" t="n"/>
      <c r="H176" s="19" t="n"/>
      <c r="I176" s="19" t="n"/>
      <c r="J176" s="19" t="n"/>
      <c r="K176" s="19" t="n"/>
    </row>
    <row r="177">
      <c r="A177" s="21" t="n"/>
      <c r="B177" s="26" t="n"/>
      <c r="C177" s="21" t="n"/>
      <c r="D177" s="28">
        <f>IF(C177="","",IFERROR(INDEX(Questions!$C$6:$C$65,MATCH(C177,Questions!$A$6:$A$65,0))&amp;"","Not in Questions"))</f>
        <v/>
      </c>
      <c r="E177" s="21" t="n"/>
      <c r="F177" s="21" t="n"/>
      <c r="G177" s="21" t="n"/>
      <c r="H177" s="21" t="n"/>
      <c r="I177" s="21" t="n"/>
      <c r="J177" s="21" t="n"/>
      <c r="K177" s="21" t="n"/>
    </row>
    <row r="178">
      <c r="A178" s="19" t="n"/>
      <c r="B178" s="24" t="n"/>
      <c r="C178" s="19" t="n"/>
      <c r="D178" s="27">
        <f>IF(C178="","",IFERROR(INDEX(Questions!$C$6:$C$65,MATCH(C178,Questions!$A$6:$A$65,0))&amp;"","Not in Questions"))</f>
        <v/>
      </c>
      <c r="E178" s="19" t="n"/>
      <c r="F178" s="19" t="n"/>
      <c r="G178" s="19" t="n"/>
      <c r="H178" s="19" t="n"/>
      <c r="I178" s="19" t="n"/>
      <c r="J178" s="19" t="n"/>
      <c r="K178" s="19" t="n"/>
    </row>
    <row r="179">
      <c r="A179" s="21" t="n"/>
      <c r="B179" s="26" t="n"/>
      <c r="C179" s="21" t="n"/>
      <c r="D179" s="28">
        <f>IF(C179="","",IFERROR(INDEX(Questions!$C$6:$C$65,MATCH(C179,Questions!$A$6:$A$65,0))&amp;"","Not in Questions"))</f>
        <v/>
      </c>
      <c r="E179" s="21" t="n"/>
      <c r="F179" s="21" t="n"/>
      <c r="G179" s="21" t="n"/>
      <c r="H179" s="21" t="n"/>
      <c r="I179" s="21" t="n"/>
      <c r="J179" s="21" t="n"/>
      <c r="K179" s="21" t="n"/>
    </row>
    <row r="180">
      <c r="A180" s="19" t="n"/>
      <c r="B180" s="24" t="n"/>
      <c r="C180" s="19" t="n"/>
      <c r="D180" s="27">
        <f>IF(C180="","",IFERROR(INDEX(Questions!$C$6:$C$65,MATCH(C180,Questions!$A$6:$A$65,0))&amp;"","Not in Questions"))</f>
        <v/>
      </c>
      <c r="E180" s="19" t="n"/>
      <c r="F180" s="19" t="n"/>
      <c r="G180" s="19" t="n"/>
      <c r="H180" s="19" t="n"/>
      <c r="I180" s="19" t="n"/>
      <c r="J180" s="19" t="n"/>
      <c r="K180" s="19" t="n"/>
    </row>
    <row r="181">
      <c r="A181" s="21" t="n"/>
      <c r="B181" s="26" t="n"/>
      <c r="C181" s="21" t="n"/>
      <c r="D181" s="28">
        <f>IF(C181="","",IFERROR(INDEX(Questions!$C$6:$C$65,MATCH(C181,Questions!$A$6:$A$65,0))&amp;"","Not in Questions"))</f>
        <v/>
      </c>
      <c r="E181" s="21" t="n"/>
      <c r="F181" s="21" t="n"/>
      <c r="G181" s="21" t="n"/>
      <c r="H181" s="21" t="n"/>
      <c r="I181" s="21" t="n"/>
      <c r="J181" s="21" t="n"/>
      <c r="K181" s="21" t="n"/>
    </row>
    <row r="182">
      <c r="A182" s="19" t="n"/>
      <c r="B182" s="24" t="n"/>
      <c r="C182" s="19" t="n"/>
      <c r="D182" s="27">
        <f>IF(C182="","",IFERROR(INDEX(Questions!$C$6:$C$65,MATCH(C182,Questions!$A$6:$A$65,0))&amp;"","Not in Questions"))</f>
        <v/>
      </c>
      <c r="E182" s="19" t="n"/>
      <c r="F182" s="19" t="n"/>
      <c r="G182" s="19" t="n"/>
      <c r="H182" s="19" t="n"/>
      <c r="I182" s="19" t="n"/>
      <c r="J182" s="19" t="n"/>
      <c r="K182" s="19" t="n"/>
    </row>
    <row r="183">
      <c r="A183" s="21" t="n"/>
      <c r="B183" s="26" t="n"/>
      <c r="C183" s="21" t="n"/>
      <c r="D183" s="28">
        <f>IF(C183="","",IFERROR(INDEX(Questions!$C$6:$C$65,MATCH(C183,Questions!$A$6:$A$65,0))&amp;"","Not in Questions"))</f>
        <v/>
      </c>
      <c r="E183" s="21" t="n"/>
      <c r="F183" s="21" t="n"/>
      <c r="G183" s="21" t="n"/>
      <c r="H183" s="21" t="n"/>
      <c r="I183" s="21" t="n"/>
      <c r="J183" s="21" t="n"/>
      <c r="K183" s="21" t="n"/>
    </row>
    <row r="184">
      <c r="A184" s="19" t="n"/>
      <c r="B184" s="24" t="n"/>
      <c r="C184" s="19" t="n"/>
      <c r="D184" s="27">
        <f>IF(C184="","",IFERROR(INDEX(Questions!$C$6:$C$65,MATCH(C184,Questions!$A$6:$A$65,0))&amp;"","Not in Questions"))</f>
        <v/>
      </c>
      <c r="E184" s="19" t="n"/>
      <c r="F184" s="19" t="n"/>
      <c r="G184" s="19" t="n"/>
      <c r="H184" s="19" t="n"/>
      <c r="I184" s="19" t="n"/>
      <c r="J184" s="19" t="n"/>
      <c r="K184" s="19" t="n"/>
    </row>
    <row r="185">
      <c r="A185" s="21" t="n"/>
      <c r="B185" s="26" t="n"/>
      <c r="C185" s="21" t="n"/>
      <c r="D185" s="28">
        <f>IF(C185="","",IFERROR(INDEX(Questions!$C$6:$C$65,MATCH(C185,Questions!$A$6:$A$65,0))&amp;"","Not in Questions"))</f>
        <v/>
      </c>
      <c r="E185" s="21" t="n"/>
      <c r="F185" s="21" t="n"/>
      <c r="G185" s="21" t="n"/>
      <c r="H185" s="21" t="n"/>
      <c r="I185" s="21" t="n"/>
      <c r="J185" s="21" t="n"/>
      <c r="K185" s="21" t="n"/>
    </row>
    <row r="186">
      <c r="A186" s="19" t="n"/>
      <c r="B186" s="24" t="n"/>
      <c r="C186" s="19" t="n"/>
      <c r="D186" s="27">
        <f>IF(C186="","",IFERROR(INDEX(Questions!$C$6:$C$65,MATCH(C186,Questions!$A$6:$A$65,0))&amp;"","Not in Questions"))</f>
        <v/>
      </c>
      <c r="E186" s="19" t="n"/>
      <c r="F186" s="19" t="n"/>
      <c r="G186" s="19" t="n"/>
      <c r="H186" s="19" t="n"/>
      <c r="I186" s="19" t="n"/>
      <c r="J186" s="19" t="n"/>
      <c r="K186" s="19" t="n"/>
    </row>
    <row r="187">
      <c r="A187" s="21" t="n"/>
      <c r="B187" s="26" t="n"/>
      <c r="C187" s="21" t="n"/>
      <c r="D187" s="28">
        <f>IF(C187="","",IFERROR(INDEX(Questions!$C$6:$C$65,MATCH(C187,Questions!$A$6:$A$65,0))&amp;"","Not in Questions"))</f>
        <v/>
      </c>
      <c r="E187" s="21" t="n"/>
      <c r="F187" s="21" t="n"/>
      <c r="G187" s="21" t="n"/>
      <c r="H187" s="21" t="n"/>
      <c r="I187" s="21" t="n"/>
      <c r="J187" s="21" t="n"/>
      <c r="K187" s="21" t="n"/>
    </row>
    <row r="188">
      <c r="A188" s="19" t="n"/>
      <c r="B188" s="24" t="n"/>
      <c r="C188" s="19" t="n"/>
      <c r="D188" s="27">
        <f>IF(C188="","",IFERROR(INDEX(Questions!$C$6:$C$65,MATCH(C188,Questions!$A$6:$A$65,0))&amp;"","Not in Questions"))</f>
        <v/>
      </c>
      <c r="E188" s="19" t="n"/>
      <c r="F188" s="19" t="n"/>
      <c r="G188" s="19" t="n"/>
      <c r="H188" s="19" t="n"/>
      <c r="I188" s="19" t="n"/>
      <c r="J188" s="19" t="n"/>
      <c r="K188" s="19" t="n"/>
    </row>
    <row r="189">
      <c r="A189" s="21" t="n"/>
      <c r="B189" s="26" t="n"/>
      <c r="C189" s="21" t="n"/>
      <c r="D189" s="28">
        <f>IF(C189="","",IFERROR(INDEX(Questions!$C$6:$C$65,MATCH(C189,Questions!$A$6:$A$65,0))&amp;"","Not in Questions"))</f>
        <v/>
      </c>
      <c r="E189" s="21" t="n"/>
      <c r="F189" s="21" t="n"/>
      <c r="G189" s="21" t="n"/>
      <c r="H189" s="21" t="n"/>
      <c r="I189" s="21" t="n"/>
      <c r="J189" s="21" t="n"/>
      <c r="K189" s="21" t="n"/>
    </row>
    <row r="190">
      <c r="A190" s="19" t="n"/>
      <c r="B190" s="24" t="n"/>
      <c r="C190" s="19" t="n"/>
      <c r="D190" s="27">
        <f>IF(C190="","",IFERROR(INDEX(Questions!$C$6:$C$65,MATCH(C190,Questions!$A$6:$A$65,0))&amp;"","Not in Questions"))</f>
        <v/>
      </c>
      <c r="E190" s="19" t="n"/>
      <c r="F190" s="19" t="n"/>
      <c r="G190" s="19" t="n"/>
      <c r="H190" s="19" t="n"/>
      <c r="I190" s="19" t="n"/>
      <c r="J190" s="19" t="n"/>
      <c r="K190" s="19" t="n"/>
    </row>
    <row r="191">
      <c r="A191" s="21" t="n"/>
      <c r="B191" s="26" t="n"/>
      <c r="C191" s="21" t="n"/>
      <c r="D191" s="28">
        <f>IF(C191="","",IFERROR(INDEX(Questions!$C$6:$C$65,MATCH(C191,Questions!$A$6:$A$65,0))&amp;"","Not in Questions"))</f>
        <v/>
      </c>
      <c r="E191" s="21" t="n"/>
      <c r="F191" s="21" t="n"/>
      <c r="G191" s="21" t="n"/>
      <c r="H191" s="21" t="n"/>
      <c r="I191" s="21" t="n"/>
      <c r="J191" s="21" t="n"/>
      <c r="K191" s="21" t="n"/>
    </row>
    <row r="192">
      <c r="A192" s="19" t="n"/>
      <c r="B192" s="24" t="n"/>
      <c r="C192" s="19" t="n"/>
      <c r="D192" s="27">
        <f>IF(C192="","",IFERROR(INDEX(Questions!$C$6:$C$65,MATCH(C192,Questions!$A$6:$A$65,0))&amp;"","Not in Questions"))</f>
        <v/>
      </c>
      <c r="E192" s="19" t="n"/>
      <c r="F192" s="19" t="n"/>
      <c r="G192" s="19" t="n"/>
      <c r="H192" s="19" t="n"/>
      <c r="I192" s="19" t="n"/>
      <c r="J192" s="19" t="n"/>
      <c r="K192" s="19" t="n"/>
    </row>
    <row r="193">
      <c r="A193" s="21" t="n"/>
      <c r="B193" s="26" t="n"/>
      <c r="C193" s="21" t="n"/>
      <c r="D193" s="28">
        <f>IF(C193="","",IFERROR(INDEX(Questions!$C$6:$C$65,MATCH(C193,Questions!$A$6:$A$65,0))&amp;"","Not in Questions"))</f>
        <v/>
      </c>
      <c r="E193" s="21" t="n"/>
      <c r="F193" s="21" t="n"/>
      <c r="G193" s="21" t="n"/>
      <c r="H193" s="21" t="n"/>
      <c r="I193" s="21" t="n"/>
      <c r="J193" s="21" t="n"/>
      <c r="K193" s="21" t="n"/>
    </row>
    <row r="194">
      <c r="A194" s="19" t="n"/>
      <c r="B194" s="24" t="n"/>
      <c r="C194" s="19" t="n"/>
      <c r="D194" s="27">
        <f>IF(C194="","",IFERROR(INDEX(Questions!$C$6:$C$65,MATCH(C194,Questions!$A$6:$A$65,0))&amp;"","Not in Questions"))</f>
        <v/>
      </c>
      <c r="E194" s="19" t="n"/>
      <c r="F194" s="19" t="n"/>
      <c r="G194" s="19" t="n"/>
      <c r="H194" s="19" t="n"/>
      <c r="I194" s="19" t="n"/>
      <c r="J194" s="19" t="n"/>
      <c r="K194" s="19" t="n"/>
    </row>
    <row r="195">
      <c r="A195" s="21" t="n"/>
      <c r="B195" s="26" t="n"/>
      <c r="C195" s="21" t="n"/>
      <c r="D195" s="28">
        <f>IF(C195="","",IFERROR(INDEX(Questions!$C$6:$C$65,MATCH(C195,Questions!$A$6:$A$65,0))&amp;"","Not in Questions"))</f>
        <v/>
      </c>
      <c r="E195" s="21" t="n"/>
      <c r="F195" s="21" t="n"/>
      <c r="G195" s="21" t="n"/>
      <c r="H195" s="21" t="n"/>
      <c r="I195" s="21" t="n"/>
      <c r="J195" s="21" t="n"/>
      <c r="K195" s="21" t="n"/>
    </row>
    <row r="196">
      <c r="A196" s="19" t="n"/>
      <c r="B196" s="24" t="n"/>
      <c r="C196" s="19" t="n"/>
      <c r="D196" s="27">
        <f>IF(C196="","",IFERROR(INDEX(Questions!$C$6:$C$65,MATCH(C196,Questions!$A$6:$A$65,0))&amp;"","Not in Questions"))</f>
        <v/>
      </c>
      <c r="E196" s="19" t="n"/>
      <c r="F196" s="19" t="n"/>
      <c r="G196" s="19" t="n"/>
      <c r="H196" s="19" t="n"/>
      <c r="I196" s="19" t="n"/>
      <c r="J196" s="19" t="n"/>
      <c r="K196" s="19" t="n"/>
    </row>
    <row r="197">
      <c r="A197" s="21" t="n"/>
      <c r="B197" s="26" t="n"/>
      <c r="C197" s="21" t="n"/>
      <c r="D197" s="28">
        <f>IF(C197="","",IFERROR(INDEX(Questions!$C$6:$C$65,MATCH(C197,Questions!$A$6:$A$65,0))&amp;"","Not in Questions"))</f>
        <v/>
      </c>
      <c r="E197" s="21" t="n"/>
      <c r="F197" s="21" t="n"/>
      <c r="G197" s="21" t="n"/>
      <c r="H197" s="21" t="n"/>
      <c r="I197" s="21" t="n"/>
      <c r="J197" s="21" t="n"/>
      <c r="K197" s="21" t="n"/>
    </row>
    <row r="198">
      <c r="A198" s="19" t="n"/>
      <c r="B198" s="24" t="n"/>
      <c r="C198" s="19" t="n"/>
      <c r="D198" s="27">
        <f>IF(C198="","",IFERROR(INDEX(Questions!$C$6:$C$65,MATCH(C198,Questions!$A$6:$A$65,0))&amp;"","Not in Questions"))</f>
        <v/>
      </c>
      <c r="E198" s="19" t="n"/>
      <c r="F198" s="19" t="n"/>
      <c r="G198" s="19" t="n"/>
      <c r="H198" s="19" t="n"/>
      <c r="I198" s="19" t="n"/>
      <c r="J198" s="19" t="n"/>
      <c r="K198" s="19" t="n"/>
    </row>
    <row r="199">
      <c r="A199" s="21" t="n"/>
      <c r="B199" s="26" t="n"/>
      <c r="C199" s="21" t="n"/>
      <c r="D199" s="28">
        <f>IF(C199="","",IFERROR(INDEX(Questions!$C$6:$C$65,MATCH(C199,Questions!$A$6:$A$65,0))&amp;"","Not in Questions"))</f>
        <v/>
      </c>
      <c r="E199" s="21" t="n"/>
      <c r="F199" s="21" t="n"/>
      <c r="G199" s="21" t="n"/>
      <c r="H199" s="21" t="n"/>
      <c r="I199" s="21" t="n"/>
      <c r="J199" s="21" t="n"/>
      <c r="K199" s="21" t="n"/>
    </row>
    <row r="200">
      <c r="A200" s="19" t="n"/>
      <c r="B200" s="24" t="n"/>
      <c r="C200" s="19" t="n"/>
      <c r="D200" s="27">
        <f>IF(C200="","",IFERROR(INDEX(Questions!$C$6:$C$65,MATCH(C200,Questions!$A$6:$A$65,0))&amp;"","Not in Questions"))</f>
        <v/>
      </c>
      <c r="E200" s="19" t="n"/>
      <c r="F200" s="19" t="n"/>
      <c r="G200" s="19" t="n"/>
      <c r="H200" s="19" t="n"/>
      <c r="I200" s="19" t="n"/>
      <c r="J200" s="19" t="n"/>
      <c r="K200" s="19" t="n"/>
    </row>
    <row r="201">
      <c r="A201" s="21" t="n"/>
      <c r="B201" s="26" t="n"/>
      <c r="C201" s="21" t="n"/>
      <c r="D201" s="28">
        <f>IF(C201="","",IFERROR(INDEX(Questions!$C$6:$C$65,MATCH(C201,Questions!$A$6:$A$65,0))&amp;"","Not in Questions"))</f>
        <v/>
      </c>
      <c r="E201" s="21" t="n"/>
      <c r="F201" s="21" t="n"/>
      <c r="G201" s="21" t="n"/>
      <c r="H201" s="21" t="n"/>
      <c r="I201" s="21" t="n"/>
      <c r="J201" s="21" t="n"/>
      <c r="K201" s="21" t="n"/>
    </row>
    <row r="202">
      <c r="A202" s="19" t="n"/>
      <c r="B202" s="24" t="n"/>
      <c r="C202" s="19" t="n"/>
      <c r="D202" s="27">
        <f>IF(C202="","",IFERROR(INDEX(Questions!$C$6:$C$65,MATCH(C202,Questions!$A$6:$A$65,0))&amp;"","Not in Questions"))</f>
        <v/>
      </c>
      <c r="E202" s="19" t="n"/>
      <c r="F202" s="19" t="n"/>
      <c r="G202" s="19" t="n"/>
      <c r="H202" s="19" t="n"/>
      <c r="I202" s="19" t="n"/>
      <c r="J202" s="19" t="n"/>
      <c r="K202" s="19" t="n"/>
    </row>
    <row r="203">
      <c r="A203" s="21" t="n"/>
      <c r="B203" s="26" t="n"/>
      <c r="C203" s="21" t="n"/>
      <c r="D203" s="28">
        <f>IF(C203="","",IFERROR(INDEX(Questions!$C$6:$C$65,MATCH(C203,Questions!$A$6:$A$65,0))&amp;"","Not in Questions"))</f>
        <v/>
      </c>
      <c r="E203" s="21" t="n"/>
      <c r="F203" s="21" t="n"/>
      <c r="G203" s="21" t="n"/>
      <c r="H203" s="21" t="n"/>
      <c r="I203" s="21" t="n"/>
      <c r="J203" s="21" t="n"/>
      <c r="K203" s="21" t="n"/>
    </row>
    <row r="204">
      <c r="A204" s="19" t="n"/>
      <c r="B204" s="24" t="n"/>
      <c r="C204" s="19" t="n"/>
      <c r="D204" s="27">
        <f>IF(C204="","",IFERROR(INDEX(Questions!$C$6:$C$65,MATCH(C204,Questions!$A$6:$A$65,0))&amp;"","Not in Questions"))</f>
        <v/>
      </c>
      <c r="E204" s="19" t="n"/>
      <c r="F204" s="19" t="n"/>
      <c r="G204" s="19" t="n"/>
      <c r="H204" s="19" t="n"/>
      <c r="I204" s="19" t="n"/>
      <c r="J204" s="19" t="n"/>
      <c r="K204" s="19" t="n"/>
    </row>
    <row r="205">
      <c r="A205" s="21" t="n"/>
      <c r="B205" s="26" t="n"/>
      <c r="C205" s="21" t="n"/>
      <c r="D205" s="28">
        <f>IF(C205="","",IFERROR(INDEX(Questions!$C$6:$C$65,MATCH(C205,Questions!$A$6:$A$65,0))&amp;"","Not in Questions"))</f>
        <v/>
      </c>
      <c r="E205" s="21" t="n"/>
      <c r="F205" s="21" t="n"/>
      <c r="G205" s="21" t="n"/>
      <c r="H205" s="21" t="n"/>
      <c r="I205" s="21" t="n"/>
      <c r="J205" s="21" t="n"/>
      <c r="K205" s="21" t="n"/>
    </row>
    <row r="206">
      <c r="A206" s="19" t="n"/>
      <c r="B206" s="24" t="n"/>
      <c r="C206" s="19" t="n"/>
      <c r="D206" s="27">
        <f>IF(C206="","",IFERROR(INDEX(Questions!$C$6:$C$65,MATCH(C206,Questions!$A$6:$A$65,0))&amp;"","Not in Questions"))</f>
        <v/>
      </c>
      <c r="E206" s="19" t="n"/>
      <c r="F206" s="19" t="n"/>
      <c r="G206" s="19" t="n"/>
      <c r="H206" s="19" t="n"/>
      <c r="I206" s="19" t="n"/>
      <c r="J206" s="19" t="n"/>
      <c r="K206" s="19" t="n"/>
    </row>
    <row r="207">
      <c r="A207" s="21" t="n"/>
      <c r="B207" s="26" t="n"/>
      <c r="C207" s="21" t="n"/>
      <c r="D207" s="28">
        <f>IF(C207="","",IFERROR(INDEX(Questions!$C$6:$C$65,MATCH(C207,Questions!$A$6:$A$65,0))&amp;"","Not in Questions"))</f>
        <v/>
      </c>
      <c r="E207" s="21" t="n"/>
      <c r="F207" s="21" t="n"/>
      <c r="G207" s="21" t="n"/>
      <c r="H207" s="21" t="n"/>
      <c r="I207" s="21" t="n"/>
      <c r="J207" s="21" t="n"/>
      <c r="K207" s="21" t="n"/>
    </row>
    <row r="208">
      <c r="A208" s="19" t="n"/>
      <c r="B208" s="24" t="n"/>
      <c r="C208" s="19" t="n"/>
      <c r="D208" s="27">
        <f>IF(C208="","",IFERROR(INDEX(Questions!$C$6:$C$65,MATCH(C208,Questions!$A$6:$A$65,0))&amp;"","Not in Questions"))</f>
        <v/>
      </c>
      <c r="E208" s="19" t="n"/>
      <c r="F208" s="19" t="n"/>
      <c r="G208" s="19" t="n"/>
      <c r="H208" s="19" t="n"/>
      <c r="I208" s="19" t="n"/>
      <c r="J208" s="19" t="n"/>
      <c r="K208" s="19" t="n"/>
    </row>
    <row r="209">
      <c r="A209" s="21" t="n"/>
      <c r="B209" s="26" t="n"/>
      <c r="C209" s="21" t="n"/>
      <c r="D209" s="28">
        <f>IF(C209="","",IFERROR(INDEX(Questions!$C$6:$C$65,MATCH(C209,Questions!$A$6:$A$65,0))&amp;"","Not in Questions"))</f>
        <v/>
      </c>
      <c r="E209" s="21" t="n"/>
      <c r="F209" s="21" t="n"/>
      <c r="G209" s="21" t="n"/>
      <c r="H209" s="21" t="n"/>
      <c r="I209" s="21" t="n"/>
      <c r="J209" s="21" t="n"/>
      <c r="K209" s="21" t="n"/>
    </row>
    <row r="210">
      <c r="A210" s="19" t="n"/>
      <c r="B210" s="24" t="n"/>
      <c r="C210" s="19" t="n"/>
      <c r="D210" s="27">
        <f>IF(C210="","",IFERROR(INDEX(Questions!$C$6:$C$65,MATCH(C210,Questions!$A$6:$A$65,0))&amp;"","Not in Questions"))</f>
        <v/>
      </c>
      <c r="E210" s="19" t="n"/>
      <c r="F210" s="19" t="n"/>
      <c r="G210" s="19" t="n"/>
      <c r="H210" s="19" t="n"/>
      <c r="I210" s="19" t="n"/>
      <c r="J210" s="19" t="n"/>
      <c r="K210" s="19" t="n"/>
    </row>
    <row r="211">
      <c r="A211" s="21" t="n"/>
      <c r="B211" s="26" t="n"/>
      <c r="C211" s="21" t="n"/>
      <c r="D211" s="28">
        <f>IF(C211="","",IFERROR(INDEX(Questions!$C$6:$C$65,MATCH(C211,Questions!$A$6:$A$65,0))&amp;"","Not in Questions"))</f>
        <v/>
      </c>
      <c r="E211" s="21" t="n"/>
      <c r="F211" s="21" t="n"/>
      <c r="G211" s="21" t="n"/>
      <c r="H211" s="21" t="n"/>
      <c r="I211" s="21" t="n"/>
      <c r="J211" s="21" t="n"/>
      <c r="K211" s="21" t="n"/>
    </row>
    <row r="212">
      <c r="A212" s="19" t="n"/>
      <c r="B212" s="24" t="n"/>
      <c r="C212" s="19" t="n"/>
      <c r="D212" s="27">
        <f>IF(C212="","",IFERROR(INDEX(Questions!$C$6:$C$65,MATCH(C212,Questions!$A$6:$A$65,0))&amp;"","Not in Questions"))</f>
        <v/>
      </c>
      <c r="E212" s="19" t="n"/>
      <c r="F212" s="19" t="n"/>
      <c r="G212" s="19" t="n"/>
      <c r="H212" s="19" t="n"/>
      <c r="I212" s="19" t="n"/>
      <c r="J212" s="19" t="n"/>
      <c r="K212" s="19" t="n"/>
    </row>
    <row r="213">
      <c r="A213" s="21" t="n"/>
      <c r="B213" s="26" t="n"/>
      <c r="C213" s="21" t="n"/>
      <c r="D213" s="28">
        <f>IF(C213="","",IFERROR(INDEX(Questions!$C$6:$C$65,MATCH(C213,Questions!$A$6:$A$65,0))&amp;"","Not in Questions"))</f>
        <v/>
      </c>
      <c r="E213" s="21" t="n"/>
      <c r="F213" s="21" t="n"/>
      <c r="G213" s="21" t="n"/>
      <c r="H213" s="21" t="n"/>
      <c r="I213" s="21" t="n"/>
      <c r="J213" s="21" t="n"/>
      <c r="K213" s="21" t="n"/>
    </row>
    <row r="214">
      <c r="A214" s="19" t="n"/>
      <c r="B214" s="24" t="n"/>
      <c r="C214" s="19" t="n"/>
      <c r="D214" s="27">
        <f>IF(C214="","",IFERROR(INDEX(Questions!$C$6:$C$65,MATCH(C214,Questions!$A$6:$A$65,0))&amp;"","Not in Questions"))</f>
        <v/>
      </c>
      <c r="E214" s="19" t="n"/>
      <c r="F214" s="19" t="n"/>
      <c r="G214" s="19" t="n"/>
      <c r="H214" s="19" t="n"/>
      <c r="I214" s="19" t="n"/>
      <c r="J214" s="19" t="n"/>
      <c r="K214" s="19" t="n"/>
    </row>
    <row r="215">
      <c r="A215" s="21" t="n"/>
      <c r="B215" s="26" t="n"/>
      <c r="C215" s="21" t="n"/>
      <c r="D215" s="28">
        <f>IF(C215="","",IFERROR(INDEX(Questions!$C$6:$C$65,MATCH(C215,Questions!$A$6:$A$65,0))&amp;"","Not in Questions"))</f>
        <v/>
      </c>
      <c r="E215" s="21" t="n"/>
      <c r="F215" s="21" t="n"/>
      <c r="G215" s="21" t="n"/>
      <c r="H215" s="21" t="n"/>
      <c r="I215" s="21" t="n"/>
      <c r="J215" s="21" t="n"/>
      <c r="K215" s="21" t="n"/>
    </row>
    <row r="216">
      <c r="A216" s="19" t="n"/>
      <c r="B216" s="24" t="n"/>
      <c r="C216" s="19" t="n"/>
      <c r="D216" s="27">
        <f>IF(C216="","",IFERROR(INDEX(Questions!$C$6:$C$65,MATCH(C216,Questions!$A$6:$A$65,0))&amp;"","Not in Questions"))</f>
        <v/>
      </c>
      <c r="E216" s="19" t="n"/>
      <c r="F216" s="19" t="n"/>
      <c r="G216" s="19" t="n"/>
      <c r="H216" s="19" t="n"/>
      <c r="I216" s="19" t="n"/>
      <c r="J216" s="19" t="n"/>
      <c r="K216" s="19" t="n"/>
    </row>
    <row r="217">
      <c r="A217" s="21" t="n"/>
      <c r="B217" s="26" t="n"/>
      <c r="C217" s="21" t="n"/>
      <c r="D217" s="28">
        <f>IF(C217="","",IFERROR(INDEX(Questions!$C$6:$C$65,MATCH(C217,Questions!$A$6:$A$65,0))&amp;"","Not in Questions"))</f>
        <v/>
      </c>
      <c r="E217" s="21" t="n"/>
      <c r="F217" s="21" t="n"/>
      <c r="G217" s="21" t="n"/>
      <c r="H217" s="21" t="n"/>
      <c r="I217" s="21" t="n"/>
      <c r="J217" s="21" t="n"/>
      <c r="K217" s="21" t="n"/>
    </row>
    <row r="218">
      <c r="A218" s="19" t="n"/>
      <c r="B218" s="24" t="n"/>
      <c r="C218" s="19" t="n"/>
      <c r="D218" s="27">
        <f>IF(C218="","",IFERROR(INDEX(Questions!$C$6:$C$65,MATCH(C218,Questions!$A$6:$A$65,0))&amp;"","Not in Questions"))</f>
        <v/>
      </c>
      <c r="E218" s="19" t="n"/>
      <c r="F218" s="19" t="n"/>
      <c r="G218" s="19" t="n"/>
      <c r="H218" s="19" t="n"/>
      <c r="I218" s="19" t="n"/>
      <c r="J218" s="19" t="n"/>
      <c r="K218" s="19" t="n"/>
    </row>
    <row r="219">
      <c r="A219" s="21" t="n"/>
      <c r="B219" s="26" t="n"/>
      <c r="C219" s="21" t="n"/>
      <c r="D219" s="28">
        <f>IF(C219="","",IFERROR(INDEX(Questions!$C$6:$C$65,MATCH(C219,Questions!$A$6:$A$65,0))&amp;"","Not in Questions"))</f>
        <v/>
      </c>
      <c r="E219" s="21" t="n"/>
      <c r="F219" s="21" t="n"/>
      <c r="G219" s="21" t="n"/>
      <c r="H219" s="21" t="n"/>
      <c r="I219" s="21" t="n"/>
      <c r="J219" s="21" t="n"/>
      <c r="K219" s="21" t="n"/>
    </row>
    <row r="220">
      <c r="A220" s="19" t="n"/>
      <c r="B220" s="24" t="n"/>
      <c r="C220" s="19" t="n"/>
      <c r="D220" s="27">
        <f>IF(C220="","",IFERROR(INDEX(Questions!$C$6:$C$65,MATCH(C220,Questions!$A$6:$A$65,0))&amp;"","Not in Questions"))</f>
        <v/>
      </c>
      <c r="E220" s="19" t="n"/>
      <c r="F220" s="19" t="n"/>
      <c r="G220" s="19" t="n"/>
      <c r="H220" s="19" t="n"/>
      <c r="I220" s="19" t="n"/>
      <c r="J220" s="19" t="n"/>
      <c r="K220" s="19" t="n"/>
    </row>
    <row r="221">
      <c r="A221" s="21" t="n"/>
      <c r="B221" s="26" t="n"/>
      <c r="C221" s="21" t="n"/>
      <c r="D221" s="28">
        <f>IF(C221="","",IFERROR(INDEX(Questions!$C$6:$C$65,MATCH(C221,Questions!$A$6:$A$65,0))&amp;"","Not in Questions"))</f>
        <v/>
      </c>
      <c r="E221" s="21" t="n"/>
      <c r="F221" s="21" t="n"/>
      <c r="G221" s="21" t="n"/>
      <c r="H221" s="21" t="n"/>
      <c r="I221" s="21" t="n"/>
      <c r="J221" s="21" t="n"/>
      <c r="K221" s="21" t="n"/>
    </row>
    <row r="222">
      <c r="A222" s="19" t="n"/>
      <c r="B222" s="24" t="n"/>
      <c r="C222" s="19" t="n"/>
      <c r="D222" s="27">
        <f>IF(C222="","",IFERROR(INDEX(Questions!$C$6:$C$65,MATCH(C222,Questions!$A$6:$A$65,0))&amp;"","Not in Questions"))</f>
        <v/>
      </c>
      <c r="E222" s="19" t="n"/>
      <c r="F222" s="19" t="n"/>
      <c r="G222" s="19" t="n"/>
      <c r="H222" s="19" t="n"/>
      <c r="I222" s="19" t="n"/>
      <c r="J222" s="19" t="n"/>
      <c r="K222" s="19" t="n"/>
    </row>
    <row r="223">
      <c r="A223" s="21" t="n"/>
      <c r="B223" s="26" t="n"/>
      <c r="C223" s="21" t="n"/>
      <c r="D223" s="28">
        <f>IF(C223="","",IFERROR(INDEX(Questions!$C$6:$C$65,MATCH(C223,Questions!$A$6:$A$65,0))&amp;"","Not in Questions"))</f>
        <v/>
      </c>
      <c r="E223" s="21" t="n"/>
      <c r="F223" s="21" t="n"/>
      <c r="G223" s="21" t="n"/>
      <c r="H223" s="21" t="n"/>
      <c r="I223" s="21" t="n"/>
      <c r="J223" s="21" t="n"/>
      <c r="K223" s="21" t="n"/>
    </row>
    <row r="224">
      <c r="A224" s="19" t="n"/>
      <c r="B224" s="24" t="n"/>
      <c r="C224" s="19" t="n"/>
      <c r="D224" s="27">
        <f>IF(C224="","",IFERROR(INDEX(Questions!$C$6:$C$65,MATCH(C224,Questions!$A$6:$A$65,0))&amp;"","Not in Questions"))</f>
        <v/>
      </c>
      <c r="E224" s="19" t="n"/>
      <c r="F224" s="19" t="n"/>
      <c r="G224" s="19" t="n"/>
      <c r="H224" s="19" t="n"/>
      <c r="I224" s="19" t="n"/>
      <c r="J224" s="19" t="n"/>
      <c r="K224" s="19" t="n"/>
    </row>
    <row r="225">
      <c r="A225" s="21" t="n"/>
      <c r="B225" s="26" t="n"/>
      <c r="C225" s="21" t="n"/>
      <c r="D225" s="28">
        <f>IF(C225="","",IFERROR(INDEX(Questions!$C$6:$C$65,MATCH(C225,Questions!$A$6:$A$65,0))&amp;"","Not in Questions"))</f>
        <v/>
      </c>
      <c r="E225" s="21" t="n"/>
      <c r="F225" s="21" t="n"/>
      <c r="G225" s="21" t="n"/>
      <c r="H225" s="21" t="n"/>
      <c r="I225" s="21" t="n"/>
      <c r="J225" s="21" t="n"/>
      <c r="K225" s="21" t="n"/>
    </row>
    <row r="226">
      <c r="A226" s="19" t="n"/>
      <c r="B226" s="24" t="n"/>
      <c r="C226" s="19" t="n"/>
      <c r="D226" s="27">
        <f>IF(C226="","",IFERROR(INDEX(Questions!$C$6:$C$65,MATCH(C226,Questions!$A$6:$A$65,0))&amp;"","Not in Questions"))</f>
        <v/>
      </c>
      <c r="E226" s="19" t="n"/>
      <c r="F226" s="19" t="n"/>
      <c r="G226" s="19" t="n"/>
      <c r="H226" s="19" t="n"/>
      <c r="I226" s="19" t="n"/>
      <c r="J226" s="19" t="n"/>
      <c r="K226" s="19" t="n"/>
    </row>
    <row r="227">
      <c r="A227" s="21" t="n"/>
      <c r="B227" s="26" t="n"/>
      <c r="C227" s="21" t="n"/>
      <c r="D227" s="28">
        <f>IF(C227="","",IFERROR(INDEX(Questions!$C$6:$C$65,MATCH(C227,Questions!$A$6:$A$65,0))&amp;"","Not in Questions"))</f>
        <v/>
      </c>
      <c r="E227" s="21" t="n"/>
      <c r="F227" s="21" t="n"/>
      <c r="G227" s="21" t="n"/>
      <c r="H227" s="21" t="n"/>
      <c r="I227" s="21" t="n"/>
      <c r="J227" s="21" t="n"/>
      <c r="K227" s="21" t="n"/>
    </row>
    <row r="228">
      <c r="A228" s="19" t="n"/>
      <c r="B228" s="24" t="n"/>
      <c r="C228" s="19" t="n"/>
      <c r="D228" s="27">
        <f>IF(C228="","",IFERROR(INDEX(Questions!$C$6:$C$65,MATCH(C228,Questions!$A$6:$A$65,0))&amp;"","Not in Questions"))</f>
        <v/>
      </c>
      <c r="E228" s="19" t="n"/>
      <c r="F228" s="19" t="n"/>
      <c r="G228" s="19" t="n"/>
      <c r="H228" s="19" t="n"/>
      <c r="I228" s="19" t="n"/>
      <c r="J228" s="19" t="n"/>
      <c r="K228" s="19" t="n"/>
    </row>
    <row r="229">
      <c r="A229" s="21" t="n"/>
      <c r="B229" s="26" t="n"/>
      <c r="C229" s="21" t="n"/>
      <c r="D229" s="28">
        <f>IF(C229="","",IFERROR(INDEX(Questions!$C$6:$C$65,MATCH(C229,Questions!$A$6:$A$65,0))&amp;"","Not in Questions"))</f>
        <v/>
      </c>
      <c r="E229" s="21" t="n"/>
      <c r="F229" s="21" t="n"/>
      <c r="G229" s="21" t="n"/>
      <c r="H229" s="21" t="n"/>
      <c r="I229" s="21" t="n"/>
      <c r="J229" s="21" t="n"/>
      <c r="K229" s="21" t="n"/>
    </row>
    <row r="230">
      <c r="A230" s="19" t="n"/>
      <c r="B230" s="24" t="n"/>
      <c r="C230" s="19" t="n"/>
      <c r="D230" s="27">
        <f>IF(C230="","",IFERROR(INDEX(Questions!$C$6:$C$65,MATCH(C230,Questions!$A$6:$A$65,0))&amp;"","Not in Questions"))</f>
        <v/>
      </c>
      <c r="E230" s="19" t="n"/>
      <c r="F230" s="19" t="n"/>
      <c r="G230" s="19" t="n"/>
      <c r="H230" s="19" t="n"/>
      <c r="I230" s="19" t="n"/>
      <c r="J230" s="19" t="n"/>
      <c r="K230" s="19" t="n"/>
    </row>
    <row r="231">
      <c r="A231" s="21" t="n"/>
      <c r="B231" s="26" t="n"/>
      <c r="C231" s="21" t="n"/>
      <c r="D231" s="28">
        <f>IF(C231="","",IFERROR(INDEX(Questions!$C$6:$C$65,MATCH(C231,Questions!$A$6:$A$65,0))&amp;"","Not in Questions"))</f>
        <v/>
      </c>
      <c r="E231" s="21" t="n"/>
      <c r="F231" s="21" t="n"/>
      <c r="G231" s="21" t="n"/>
      <c r="H231" s="21" t="n"/>
      <c r="I231" s="21" t="n"/>
      <c r="J231" s="21" t="n"/>
      <c r="K231" s="21" t="n"/>
    </row>
    <row r="232">
      <c r="A232" s="19" t="n"/>
      <c r="B232" s="24" t="n"/>
      <c r="C232" s="19" t="n"/>
      <c r="D232" s="27">
        <f>IF(C232="","",IFERROR(INDEX(Questions!$C$6:$C$65,MATCH(C232,Questions!$A$6:$A$65,0))&amp;"","Not in Questions"))</f>
        <v/>
      </c>
      <c r="E232" s="19" t="n"/>
      <c r="F232" s="19" t="n"/>
      <c r="G232" s="19" t="n"/>
      <c r="H232" s="19" t="n"/>
      <c r="I232" s="19" t="n"/>
      <c r="J232" s="19" t="n"/>
      <c r="K232" s="19" t="n"/>
    </row>
    <row r="233">
      <c r="A233" s="21" t="n"/>
      <c r="B233" s="26" t="n"/>
      <c r="C233" s="21" t="n"/>
      <c r="D233" s="28">
        <f>IF(C233="","",IFERROR(INDEX(Questions!$C$6:$C$65,MATCH(C233,Questions!$A$6:$A$65,0))&amp;"","Not in Questions"))</f>
        <v/>
      </c>
      <c r="E233" s="21" t="n"/>
      <c r="F233" s="21" t="n"/>
      <c r="G233" s="21" t="n"/>
      <c r="H233" s="21" t="n"/>
      <c r="I233" s="21" t="n"/>
      <c r="J233" s="21" t="n"/>
      <c r="K233" s="21" t="n"/>
    </row>
    <row r="234">
      <c r="A234" s="19" t="n"/>
      <c r="B234" s="24" t="n"/>
      <c r="C234" s="19" t="n"/>
      <c r="D234" s="27">
        <f>IF(C234="","",IFERROR(INDEX(Questions!$C$6:$C$65,MATCH(C234,Questions!$A$6:$A$65,0))&amp;"","Not in Questions"))</f>
        <v/>
      </c>
      <c r="E234" s="19" t="n"/>
      <c r="F234" s="19" t="n"/>
      <c r="G234" s="19" t="n"/>
      <c r="H234" s="19" t="n"/>
      <c r="I234" s="19" t="n"/>
      <c r="J234" s="19" t="n"/>
      <c r="K234" s="19" t="n"/>
    </row>
    <row r="235">
      <c r="A235" s="21" t="n"/>
      <c r="B235" s="26" t="n"/>
      <c r="C235" s="21" t="n"/>
      <c r="D235" s="28">
        <f>IF(C235="","",IFERROR(INDEX(Questions!$C$6:$C$65,MATCH(C235,Questions!$A$6:$A$65,0))&amp;"","Not in Questions"))</f>
        <v/>
      </c>
      <c r="E235" s="21" t="n"/>
      <c r="F235" s="21" t="n"/>
      <c r="G235" s="21" t="n"/>
      <c r="H235" s="21" t="n"/>
      <c r="I235" s="21" t="n"/>
      <c r="J235" s="21" t="n"/>
      <c r="K235" s="21" t="n"/>
    </row>
    <row r="236">
      <c r="A236" s="19" t="n"/>
      <c r="B236" s="24" t="n"/>
      <c r="C236" s="19" t="n"/>
      <c r="D236" s="27">
        <f>IF(C236="","",IFERROR(INDEX(Questions!$C$6:$C$65,MATCH(C236,Questions!$A$6:$A$65,0))&amp;"","Not in Questions"))</f>
        <v/>
      </c>
      <c r="E236" s="19" t="n"/>
      <c r="F236" s="19" t="n"/>
      <c r="G236" s="19" t="n"/>
      <c r="H236" s="19" t="n"/>
      <c r="I236" s="19" t="n"/>
      <c r="J236" s="19" t="n"/>
      <c r="K236" s="19" t="n"/>
    </row>
    <row r="237">
      <c r="A237" s="21" t="n"/>
      <c r="B237" s="26" t="n"/>
      <c r="C237" s="21" t="n"/>
      <c r="D237" s="28">
        <f>IF(C237="","",IFERROR(INDEX(Questions!$C$6:$C$65,MATCH(C237,Questions!$A$6:$A$65,0))&amp;"","Not in Questions"))</f>
        <v/>
      </c>
      <c r="E237" s="21" t="n"/>
      <c r="F237" s="21" t="n"/>
      <c r="G237" s="21" t="n"/>
      <c r="H237" s="21" t="n"/>
      <c r="I237" s="21" t="n"/>
      <c r="J237" s="21" t="n"/>
      <c r="K237" s="21" t="n"/>
    </row>
    <row r="238">
      <c r="A238" s="19" t="n"/>
      <c r="B238" s="24" t="n"/>
      <c r="C238" s="19" t="n"/>
      <c r="D238" s="27">
        <f>IF(C238="","",IFERROR(INDEX(Questions!$C$6:$C$65,MATCH(C238,Questions!$A$6:$A$65,0))&amp;"","Not in Questions"))</f>
        <v/>
      </c>
      <c r="E238" s="19" t="n"/>
      <c r="F238" s="19" t="n"/>
      <c r="G238" s="19" t="n"/>
      <c r="H238" s="19" t="n"/>
      <c r="I238" s="19" t="n"/>
      <c r="J238" s="19" t="n"/>
      <c r="K238" s="19" t="n"/>
    </row>
    <row r="239">
      <c r="A239" s="21" t="n"/>
      <c r="B239" s="26" t="n"/>
      <c r="C239" s="21" t="n"/>
      <c r="D239" s="28">
        <f>IF(C239="","",IFERROR(INDEX(Questions!$C$6:$C$65,MATCH(C239,Questions!$A$6:$A$65,0))&amp;"","Not in Questions"))</f>
        <v/>
      </c>
      <c r="E239" s="21" t="n"/>
      <c r="F239" s="21" t="n"/>
      <c r="G239" s="21" t="n"/>
      <c r="H239" s="21" t="n"/>
      <c r="I239" s="21" t="n"/>
      <c r="J239" s="21" t="n"/>
      <c r="K239" s="21" t="n"/>
    </row>
    <row r="240">
      <c r="A240" s="19" t="n"/>
      <c r="B240" s="24" t="n"/>
      <c r="C240" s="19" t="n"/>
      <c r="D240" s="27">
        <f>IF(C240="","",IFERROR(INDEX(Questions!$C$6:$C$65,MATCH(C240,Questions!$A$6:$A$65,0))&amp;"","Not in Questions"))</f>
        <v/>
      </c>
      <c r="E240" s="19" t="n"/>
      <c r="F240" s="19" t="n"/>
      <c r="G240" s="19" t="n"/>
      <c r="H240" s="19" t="n"/>
      <c r="I240" s="19" t="n"/>
      <c r="J240" s="19" t="n"/>
      <c r="K240" s="19" t="n"/>
    </row>
    <row r="241">
      <c r="A241" s="21" t="n"/>
      <c r="B241" s="26" t="n"/>
      <c r="C241" s="21" t="n"/>
      <c r="D241" s="28">
        <f>IF(C241="","",IFERROR(INDEX(Questions!$C$6:$C$65,MATCH(C241,Questions!$A$6:$A$65,0))&amp;"","Not in Questions"))</f>
        <v/>
      </c>
      <c r="E241" s="21" t="n"/>
      <c r="F241" s="21" t="n"/>
      <c r="G241" s="21" t="n"/>
      <c r="H241" s="21" t="n"/>
      <c r="I241" s="21" t="n"/>
      <c r="J241" s="21" t="n"/>
      <c r="K241" s="21" t="n"/>
    </row>
    <row r="242">
      <c r="A242" s="19" t="n"/>
      <c r="B242" s="24" t="n"/>
      <c r="C242" s="19" t="n"/>
      <c r="D242" s="27">
        <f>IF(C242="","",IFERROR(INDEX(Questions!$C$6:$C$65,MATCH(C242,Questions!$A$6:$A$65,0))&amp;"","Not in Questions"))</f>
        <v/>
      </c>
      <c r="E242" s="19" t="n"/>
      <c r="F242" s="19" t="n"/>
      <c r="G242" s="19" t="n"/>
      <c r="H242" s="19" t="n"/>
      <c r="I242" s="19" t="n"/>
      <c r="J242" s="19" t="n"/>
      <c r="K242" s="19" t="n"/>
    </row>
    <row r="243">
      <c r="A243" s="21" t="n"/>
      <c r="B243" s="26" t="n"/>
      <c r="C243" s="21" t="n"/>
      <c r="D243" s="28">
        <f>IF(C243="","",IFERROR(INDEX(Questions!$C$6:$C$65,MATCH(C243,Questions!$A$6:$A$65,0))&amp;"","Not in Questions"))</f>
        <v/>
      </c>
      <c r="E243" s="21" t="n"/>
      <c r="F243" s="21" t="n"/>
      <c r="G243" s="21" t="n"/>
      <c r="H243" s="21" t="n"/>
      <c r="I243" s="21" t="n"/>
      <c r="J243" s="21" t="n"/>
      <c r="K243" s="21" t="n"/>
    </row>
    <row r="244">
      <c r="A244" s="19" t="n"/>
      <c r="B244" s="24" t="n"/>
      <c r="C244" s="19" t="n"/>
      <c r="D244" s="27">
        <f>IF(C244="","",IFERROR(INDEX(Questions!$C$6:$C$65,MATCH(C244,Questions!$A$6:$A$65,0))&amp;"","Not in Questions"))</f>
        <v/>
      </c>
      <c r="E244" s="19" t="n"/>
      <c r="F244" s="19" t="n"/>
      <c r="G244" s="19" t="n"/>
      <c r="H244" s="19" t="n"/>
      <c r="I244" s="19" t="n"/>
      <c r="J244" s="19" t="n"/>
      <c r="K244" s="19" t="n"/>
    </row>
    <row r="245">
      <c r="A245" s="21" t="n"/>
      <c r="B245" s="26" t="n"/>
      <c r="C245" s="21" t="n"/>
      <c r="D245" s="28">
        <f>IF(C245="","",IFERROR(INDEX(Questions!$C$6:$C$65,MATCH(C245,Questions!$A$6:$A$65,0))&amp;"","Not in Questions"))</f>
        <v/>
      </c>
      <c r="E245" s="21" t="n"/>
      <c r="F245" s="21" t="n"/>
      <c r="G245" s="21" t="n"/>
      <c r="H245" s="21" t="n"/>
      <c r="I245" s="21" t="n"/>
      <c r="J245" s="21" t="n"/>
      <c r="K245" s="21" t="n"/>
    </row>
    <row r="246">
      <c r="A246" s="19" t="n"/>
      <c r="B246" s="24" t="n"/>
      <c r="C246" s="19" t="n"/>
      <c r="D246" s="27">
        <f>IF(C246="","",IFERROR(INDEX(Questions!$C$6:$C$65,MATCH(C246,Questions!$A$6:$A$65,0))&amp;"","Not in Questions"))</f>
        <v/>
      </c>
      <c r="E246" s="19" t="n"/>
      <c r="F246" s="19" t="n"/>
      <c r="G246" s="19" t="n"/>
      <c r="H246" s="19" t="n"/>
      <c r="I246" s="19" t="n"/>
      <c r="J246" s="19" t="n"/>
      <c r="K246" s="19" t="n"/>
    </row>
    <row r="247">
      <c r="A247" s="21" t="n"/>
      <c r="B247" s="26" t="n"/>
      <c r="C247" s="21" t="n"/>
      <c r="D247" s="28">
        <f>IF(C247="","",IFERROR(INDEX(Questions!$C$6:$C$65,MATCH(C247,Questions!$A$6:$A$65,0))&amp;"","Not in Questions"))</f>
        <v/>
      </c>
      <c r="E247" s="21" t="n"/>
      <c r="F247" s="21" t="n"/>
      <c r="G247" s="21" t="n"/>
      <c r="H247" s="21" t="n"/>
      <c r="I247" s="21" t="n"/>
      <c r="J247" s="21" t="n"/>
      <c r="K247" s="21" t="n"/>
    </row>
    <row r="248">
      <c r="A248" s="19" t="n"/>
      <c r="B248" s="24" t="n"/>
      <c r="C248" s="19" t="n"/>
      <c r="D248" s="27">
        <f>IF(C248="","",IFERROR(INDEX(Questions!$C$6:$C$65,MATCH(C248,Questions!$A$6:$A$65,0))&amp;"","Not in Questions"))</f>
        <v/>
      </c>
      <c r="E248" s="19" t="n"/>
      <c r="F248" s="19" t="n"/>
      <c r="G248" s="19" t="n"/>
      <c r="H248" s="19" t="n"/>
      <c r="I248" s="19" t="n"/>
      <c r="J248" s="19" t="n"/>
      <c r="K248" s="19" t="n"/>
    </row>
    <row r="249">
      <c r="A249" s="21" t="n"/>
      <c r="B249" s="26" t="n"/>
      <c r="C249" s="21" t="n"/>
      <c r="D249" s="28">
        <f>IF(C249="","",IFERROR(INDEX(Questions!$C$6:$C$65,MATCH(C249,Questions!$A$6:$A$65,0))&amp;"","Not in Questions"))</f>
        <v/>
      </c>
      <c r="E249" s="21" t="n"/>
      <c r="F249" s="21" t="n"/>
      <c r="G249" s="21" t="n"/>
      <c r="H249" s="21" t="n"/>
      <c r="I249" s="21" t="n"/>
      <c r="J249" s="21" t="n"/>
      <c r="K249" s="21" t="n"/>
    </row>
    <row r="250">
      <c r="A250" s="19" t="n"/>
      <c r="B250" s="24" t="n"/>
      <c r="C250" s="19" t="n"/>
      <c r="D250" s="27">
        <f>IF(C250="","",IFERROR(INDEX(Questions!$C$6:$C$65,MATCH(C250,Questions!$A$6:$A$65,0))&amp;"","Not in Questions"))</f>
        <v/>
      </c>
      <c r="E250" s="19" t="n"/>
      <c r="F250" s="19" t="n"/>
      <c r="G250" s="19" t="n"/>
      <c r="H250" s="19" t="n"/>
      <c r="I250" s="19" t="n"/>
      <c r="J250" s="19" t="n"/>
      <c r="K250" s="19" t="n"/>
    </row>
    <row r="251">
      <c r="A251" s="21" t="n"/>
      <c r="B251" s="26" t="n"/>
      <c r="C251" s="21" t="n"/>
      <c r="D251" s="28">
        <f>IF(C251="","",IFERROR(INDEX(Questions!$C$6:$C$65,MATCH(C251,Questions!$A$6:$A$65,0))&amp;"","Not in Questions"))</f>
        <v/>
      </c>
      <c r="E251" s="21" t="n"/>
      <c r="F251" s="21" t="n"/>
      <c r="G251" s="21" t="n"/>
      <c r="H251" s="21" t="n"/>
      <c r="I251" s="21" t="n"/>
      <c r="J251" s="21" t="n"/>
      <c r="K251" s="21" t="n"/>
    </row>
    <row r="252">
      <c r="A252" s="19" t="n"/>
      <c r="B252" s="24" t="n"/>
      <c r="C252" s="19" t="n"/>
      <c r="D252" s="27">
        <f>IF(C252="","",IFERROR(INDEX(Questions!$C$6:$C$65,MATCH(C252,Questions!$A$6:$A$65,0))&amp;"","Not in Questions"))</f>
        <v/>
      </c>
      <c r="E252" s="19" t="n"/>
      <c r="F252" s="19" t="n"/>
      <c r="G252" s="19" t="n"/>
      <c r="H252" s="19" t="n"/>
      <c r="I252" s="19" t="n"/>
      <c r="J252" s="19" t="n"/>
      <c r="K252" s="19" t="n"/>
    </row>
    <row r="253">
      <c r="A253" s="21" t="n"/>
      <c r="B253" s="26" t="n"/>
      <c r="C253" s="21" t="n"/>
      <c r="D253" s="28">
        <f>IF(C253="","",IFERROR(INDEX(Questions!$C$6:$C$65,MATCH(C253,Questions!$A$6:$A$65,0))&amp;"","Not in Questions"))</f>
        <v/>
      </c>
      <c r="E253" s="21" t="n"/>
      <c r="F253" s="21" t="n"/>
      <c r="G253" s="21" t="n"/>
      <c r="H253" s="21" t="n"/>
      <c r="I253" s="21" t="n"/>
      <c r="J253" s="21" t="n"/>
      <c r="K253" s="21" t="n"/>
    </row>
    <row r="254">
      <c r="A254" s="19" t="n"/>
      <c r="B254" s="24" t="n"/>
      <c r="C254" s="19" t="n"/>
      <c r="D254" s="27">
        <f>IF(C254="","",IFERROR(INDEX(Questions!$C$6:$C$65,MATCH(C254,Questions!$A$6:$A$65,0))&amp;"","Not in Questions"))</f>
        <v/>
      </c>
      <c r="E254" s="19" t="n"/>
      <c r="F254" s="19" t="n"/>
      <c r="G254" s="19" t="n"/>
      <c r="H254" s="19" t="n"/>
      <c r="I254" s="19" t="n"/>
      <c r="J254" s="19" t="n"/>
      <c r="K254" s="19" t="n"/>
    </row>
    <row r="255">
      <c r="A255" s="21" t="n"/>
      <c r="B255" s="26" t="n"/>
      <c r="C255" s="21" t="n"/>
      <c r="D255" s="28">
        <f>IF(C255="","",IFERROR(INDEX(Questions!$C$6:$C$65,MATCH(C255,Questions!$A$6:$A$65,0))&amp;"","Not in Questions"))</f>
        <v/>
      </c>
      <c r="E255" s="21" t="n"/>
      <c r="F255" s="21" t="n"/>
      <c r="G255" s="21" t="n"/>
      <c r="H255" s="21" t="n"/>
      <c r="I255" s="21" t="n"/>
      <c r="J255" s="21" t="n"/>
      <c r="K255" s="21" t="n"/>
    </row>
    <row r="256">
      <c r="A256" s="19" t="n"/>
      <c r="B256" s="24" t="n"/>
      <c r="C256" s="19" t="n"/>
      <c r="D256" s="27">
        <f>IF(C256="","",IFERROR(INDEX(Questions!$C$6:$C$65,MATCH(C256,Questions!$A$6:$A$65,0))&amp;"","Not in Questions"))</f>
        <v/>
      </c>
      <c r="E256" s="19" t="n"/>
      <c r="F256" s="19" t="n"/>
      <c r="G256" s="19" t="n"/>
      <c r="H256" s="19" t="n"/>
      <c r="I256" s="19" t="n"/>
      <c r="J256" s="19" t="n"/>
      <c r="K256" s="19" t="n"/>
    </row>
    <row r="257">
      <c r="A257" s="21" t="n"/>
      <c r="B257" s="26" t="n"/>
      <c r="C257" s="21" t="n"/>
      <c r="D257" s="28">
        <f>IF(C257="","",IFERROR(INDEX(Questions!$C$6:$C$65,MATCH(C257,Questions!$A$6:$A$65,0))&amp;"","Not in Questions"))</f>
        <v/>
      </c>
      <c r="E257" s="21" t="n"/>
      <c r="F257" s="21" t="n"/>
      <c r="G257" s="21" t="n"/>
      <c r="H257" s="21" t="n"/>
      <c r="I257" s="21" t="n"/>
      <c r="J257" s="21" t="n"/>
      <c r="K257" s="21" t="n"/>
    </row>
    <row r="258">
      <c r="A258" s="19" t="n"/>
      <c r="B258" s="24" t="n"/>
      <c r="C258" s="19" t="n"/>
      <c r="D258" s="27">
        <f>IF(C258="","",IFERROR(INDEX(Questions!$C$6:$C$65,MATCH(C258,Questions!$A$6:$A$65,0))&amp;"","Not in Questions"))</f>
        <v/>
      </c>
      <c r="E258" s="19" t="n"/>
      <c r="F258" s="19" t="n"/>
      <c r="G258" s="19" t="n"/>
      <c r="H258" s="19" t="n"/>
      <c r="I258" s="19" t="n"/>
      <c r="J258" s="19" t="n"/>
      <c r="K258" s="19" t="n"/>
    </row>
    <row r="259">
      <c r="A259" s="21" t="n"/>
      <c r="B259" s="26" t="n"/>
      <c r="C259" s="21" t="n"/>
      <c r="D259" s="28">
        <f>IF(C259="","",IFERROR(INDEX(Questions!$C$6:$C$65,MATCH(C259,Questions!$A$6:$A$65,0))&amp;"","Not in Questions"))</f>
        <v/>
      </c>
      <c r="E259" s="21" t="n"/>
      <c r="F259" s="21" t="n"/>
      <c r="G259" s="21" t="n"/>
      <c r="H259" s="21" t="n"/>
      <c r="I259" s="21" t="n"/>
      <c r="J259" s="21" t="n"/>
      <c r="K259" s="21" t="n"/>
    </row>
    <row r="260">
      <c r="A260" s="19" t="n"/>
      <c r="B260" s="24" t="n"/>
      <c r="C260" s="19" t="n"/>
      <c r="D260" s="27">
        <f>IF(C260="","",IFERROR(INDEX(Questions!$C$6:$C$65,MATCH(C260,Questions!$A$6:$A$65,0))&amp;"","Not in Questions"))</f>
        <v/>
      </c>
      <c r="E260" s="19" t="n"/>
      <c r="F260" s="19" t="n"/>
      <c r="G260" s="19" t="n"/>
      <c r="H260" s="19" t="n"/>
      <c r="I260" s="19" t="n"/>
      <c r="J260" s="19" t="n"/>
      <c r="K260" s="19" t="n"/>
    </row>
    <row r="261">
      <c r="A261" s="21" t="n"/>
      <c r="B261" s="26" t="n"/>
      <c r="C261" s="21" t="n"/>
      <c r="D261" s="28">
        <f>IF(C261="","",IFERROR(INDEX(Questions!$C$6:$C$65,MATCH(C261,Questions!$A$6:$A$65,0))&amp;"","Not in Questions"))</f>
        <v/>
      </c>
      <c r="E261" s="21" t="n"/>
      <c r="F261" s="21" t="n"/>
      <c r="G261" s="21" t="n"/>
      <c r="H261" s="21" t="n"/>
      <c r="I261" s="21" t="n"/>
      <c r="J261" s="21" t="n"/>
      <c r="K261" s="21" t="n"/>
    </row>
    <row r="262">
      <c r="A262" s="19" t="n"/>
      <c r="B262" s="24" t="n"/>
      <c r="C262" s="19" t="n"/>
      <c r="D262" s="27">
        <f>IF(C262="","",IFERROR(INDEX(Questions!$C$6:$C$65,MATCH(C262,Questions!$A$6:$A$65,0))&amp;"","Not in Questions"))</f>
        <v/>
      </c>
      <c r="E262" s="19" t="n"/>
      <c r="F262" s="19" t="n"/>
      <c r="G262" s="19" t="n"/>
      <c r="H262" s="19" t="n"/>
      <c r="I262" s="19" t="n"/>
      <c r="J262" s="19" t="n"/>
      <c r="K262" s="19" t="n"/>
    </row>
    <row r="263">
      <c r="A263" s="21" t="n"/>
      <c r="B263" s="26" t="n"/>
      <c r="C263" s="21" t="n"/>
      <c r="D263" s="28">
        <f>IF(C263="","",IFERROR(INDEX(Questions!$C$6:$C$65,MATCH(C263,Questions!$A$6:$A$65,0))&amp;"","Not in Questions"))</f>
        <v/>
      </c>
      <c r="E263" s="21" t="n"/>
      <c r="F263" s="21" t="n"/>
      <c r="G263" s="21" t="n"/>
      <c r="H263" s="21" t="n"/>
      <c r="I263" s="21" t="n"/>
      <c r="J263" s="21" t="n"/>
      <c r="K263" s="21" t="n"/>
    </row>
    <row r="264">
      <c r="A264" s="19" t="n"/>
      <c r="B264" s="24" t="n"/>
      <c r="C264" s="19" t="n"/>
      <c r="D264" s="27">
        <f>IF(C264="","",IFERROR(INDEX(Questions!$C$6:$C$65,MATCH(C264,Questions!$A$6:$A$65,0))&amp;"","Not in Questions"))</f>
        <v/>
      </c>
      <c r="E264" s="19" t="n"/>
      <c r="F264" s="19" t="n"/>
      <c r="G264" s="19" t="n"/>
      <c r="H264" s="19" t="n"/>
      <c r="I264" s="19" t="n"/>
      <c r="J264" s="19" t="n"/>
      <c r="K264" s="19" t="n"/>
    </row>
    <row r="265">
      <c r="A265" s="21" t="n"/>
      <c r="B265" s="26" t="n"/>
      <c r="C265" s="21" t="n"/>
      <c r="D265" s="28">
        <f>IF(C265="","",IFERROR(INDEX(Questions!$C$6:$C$65,MATCH(C265,Questions!$A$6:$A$65,0))&amp;"","Not in Questions"))</f>
        <v/>
      </c>
      <c r="E265" s="21" t="n"/>
      <c r="F265" s="21" t="n"/>
      <c r="G265" s="21" t="n"/>
      <c r="H265" s="21" t="n"/>
      <c r="I265" s="21" t="n"/>
      <c r="J265" s="21" t="n"/>
      <c r="K265" s="21" t="n"/>
    </row>
    <row r="266">
      <c r="A266" s="19" t="n"/>
      <c r="B266" s="24" t="n"/>
      <c r="C266" s="19" t="n"/>
      <c r="D266" s="27">
        <f>IF(C266="","",IFERROR(INDEX(Questions!$C$6:$C$65,MATCH(C266,Questions!$A$6:$A$65,0))&amp;"","Not in Questions"))</f>
        <v/>
      </c>
      <c r="E266" s="19" t="n"/>
      <c r="F266" s="19" t="n"/>
      <c r="G266" s="19" t="n"/>
      <c r="H266" s="19" t="n"/>
      <c r="I266" s="19" t="n"/>
      <c r="J266" s="19" t="n"/>
      <c r="K266" s="19" t="n"/>
    </row>
    <row r="267">
      <c r="A267" s="21" t="n"/>
      <c r="B267" s="26" t="n"/>
      <c r="C267" s="21" t="n"/>
      <c r="D267" s="28">
        <f>IF(C267="","",IFERROR(INDEX(Questions!$C$6:$C$65,MATCH(C267,Questions!$A$6:$A$65,0))&amp;"","Not in Questions"))</f>
        <v/>
      </c>
      <c r="E267" s="21" t="n"/>
      <c r="F267" s="21" t="n"/>
      <c r="G267" s="21" t="n"/>
      <c r="H267" s="21" t="n"/>
      <c r="I267" s="21" t="n"/>
      <c r="J267" s="21" t="n"/>
      <c r="K267" s="21" t="n"/>
    </row>
    <row r="268">
      <c r="A268" s="19" t="n"/>
      <c r="B268" s="24" t="n"/>
      <c r="C268" s="19" t="n"/>
      <c r="D268" s="27">
        <f>IF(C268="","",IFERROR(INDEX(Questions!$C$6:$C$65,MATCH(C268,Questions!$A$6:$A$65,0))&amp;"","Not in Questions"))</f>
        <v/>
      </c>
      <c r="E268" s="19" t="n"/>
      <c r="F268" s="19" t="n"/>
      <c r="G268" s="19" t="n"/>
      <c r="H268" s="19" t="n"/>
      <c r="I268" s="19" t="n"/>
      <c r="J268" s="19" t="n"/>
      <c r="K268" s="19" t="n"/>
    </row>
    <row r="269">
      <c r="A269" s="21" t="n"/>
      <c r="B269" s="26" t="n"/>
      <c r="C269" s="21" t="n"/>
      <c r="D269" s="28">
        <f>IF(C269="","",IFERROR(INDEX(Questions!$C$6:$C$65,MATCH(C269,Questions!$A$6:$A$65,0))&amp;"","Not in Questions"))</f>
        <v/>
      </c>
      <c r="E269" s="21" t="n"/>
      <c r="F269" s="21" t="n"/>
      <c r="G269" s="21" t="n"/>
      <c r="H269" s="21" t="n"/>
      <c r="I269" s="21" t="n"/>
      <c r="J269" s="21" t="n"/>
      <c r="K269" s="21" t="n"/>
    </row>
    <row r="270">
      <c r="A270" s="19" t="n"/>
      <c r="B270" s="24" t="n"/>
      <c r="C270" s="19" t="n"/>
      <c r="D270" s="27">
        <f>IF(C270="","",IFERROR(INDEX(Questions!$C$6:$C$65,MATCH(C270,Questions!$A$6:$A$65,0))&amp;"","Not in Questions"))</f>
        <v/>
      </c>
      <c r="E270" s="19" t="n"/>
      <c r="F270" s="19" t="n"/>
      <c r="G270" s="19" t="n"/>
      <c r="H270" s="19" t="n"/>
      <c r="I270" s="19" t="n"/>
      <c r="J270" s="19" t="n"/>
      <c r="K270" s="19" t="n"/>
    </row>
    <row r="271">
      <c r="A271" s="21" t="n"/>
      <c r="B271" s="26" t="n"/>
      <c r="C271" s="21" t="n"/>
      <c r="D271" s="28">
        <f>IF(C271="","",IFERROR(INDEX(Questions!$C$6:$C$65,MATCH(C271,Questions!$A$6:$A$65,0))&amp;"","Not in Questions"))</f>
        <v/>
      </c>
      <c r="E271" s="21" t="n"/>
      <c r="F271" s="21" t="n"/>
      <c r="G271" s="21" t="n"/>
      <c r="H271" s="21" t="n"/>
      <c r="I271" s="21" t="n"/>
      <c r="J271" s="21" t="n"/>
      <c r="K271" s="21" t="n"/>
    </row>
    <row r="272">
      <c r="A272" s="19" t="n"/>
      <c r="B272" s="24" t="n"/>
      <c r="C272" s="19" t="n"/>
      <c r="D272" s="27">
        <f>IF(C272="","",IFERROR(INDEX(Questions!$C$6:$C$65,MATCH(C272,Questions!$A$6:$A$65,0))&amp;"","Not in Questions"))</f>
        <v/>
      </c>
      <c r="E272" s="19" t="n"/>
      <c r="F272" s="19" t="n"/>
      <c r="G272" s="19" t="n"/>
      <c r="H272" s="19" t="n"/>
      <c r="I272" s="19" t="n"/>
      <c r="J272" s="19" t="n"/>
      <c r="K272" s="19" t="n"/>
    </row>
    <row r="273">
      <c r="A273" s="21" t="n"/>
      <c r="B273" s="26" t="n"/>
      <c r="C273" s="21" t="n"/>
      <c r="D273" s="28">
        <f>IF(C273="","",IFERROR(INDEX(Questions!$C$6:$C$65,MATCH(C273,Questions!$A$6:$A$65,0))&amp;"","Not in Questions"))</f>
        <v/>
      </c>
      <c r="E273" s="21" t="n"/>
      <c r="F273" s="21" t="n"/>
      <c r="G273" s="21" t="n"/>
      <c r="H273" s="21" t="n"/>
      <c r="I273" s="21" t="n"/>
      <c r="J273" s="21" t="n"/>
      <c r="K273" s="21" t="n"/>
    </row>
    <row r="274">
      <c r="A274" s="19" t="n"/>
      <c r="B274" s="24" t="n"/>
      <c r="C274" s="19" t="n"/>
      <c r="D274" s="27">
        <f>IF(C274="","",IFERROR(INDEX(Questions!$C$6:$C$65,MATCH(C274,Questions!$A$6:$A$65,0))&amp;"","Not in Questions"))</f>
        <v/>
      </c>
      <c r="E274" s="19" t="n"/>
      <c r="F274" s="19" t="n"/>
      <c r="G274" s="19" t="n"/>
      <c r="H274" s="19" t="n"/>
      <c r="I274" s="19" t="n"/>
      <c r="J274" s="19" t="n"/>
      <c r="K274" s="19" t="n"/>
    </row>
    <row r="275">
      <c r="A275" s="21" t="n"/>
      <c r="B275" s="26" t="n"/>
      <c r="C275" s="21" t="n"/>
      <c r="D275" s="28">
        <f>IF(C275="","",IFERROR(INDEX(Questions!$C$6:$C$65,MATCH(C275,Questions!$A$6:$A$65,0))&amp;"","Not in Questions"))</f>
        <v/>
      </c>
      <c r="E275" s="21" t="n"/>
      <c r="F275" s="21" t="n"/>
      <c r="G275" s="21" t="n"/>
      <c r="H275" s="21" t="n"/>
      <c r="I275" s="21" t="n"/>
      <c r="J275" s="21" t="n"/>
      <c r="K275" s="21" t="n"/>
    </row>
    <row r="276">
      <c r="A276" s="19" t="n"/>
      <c r="B276" s="24" t="n"/>
      <c r="C276" s="19" t="n"/>
      <c r="D276" s="27">
        <f>IF(C276="","",IFERROR(INDEX(Questions!$C$6:$C$65,MATCH(C276,Questions!$A$6:$A$65,0))&amp;"","Not in Questions"))</f>
        <v/>
      </c>
      <c r="E276" s="19" t="n"/>
      <c r="F276" s="19" t="n"/>
      <c r="G276" s="19" t="n"/>
      <c r="H276" s="19" t="n"/>
      <c r="I276" s="19" t="n"/>
      <c r="J276" s="19" t="n"/>
      <c r="K276" s="19" t="n"/>
    </row>
    <row r="277">
      <c r="A277" s="21" t="n"/>
      <c r="B277" s="26" t="n"/>
      <c r="C277" s="21" t="n"/>
      <c r="D277" s="28">
        <f>IF(C277="","",IFERROR(INDEX(Questions!$C$6:$C$65,MATCH(C277,Questions!$A$6:$A$65,0))&amp;"","Not in Questions"))</f>
        <v/>
      </c>
      <c r="E277" s="21" t="n"/>
      <c r="F277" s="21" t="n"/>
      <c r="G277" s="21" t="n"/>
      <c r="H277" s="21" t="n"/>
      <c r="I277" s="21" t="n"/>
      <c r="J277" s="21" t="n"/>
      <c r="K277" s="21" t="n"/>
    </row>
    <row r="278">
      <c r="A278" s="19" t="n"/>
      <c r="B278" s="24" t="n"/>
      <c r="C278" s="19" t="n"/>
      <c r="D278" s="27">
        <f>IF(C278="","",IFERROR(INDEX(Questions!$C$6:$C$65,MATCH(C278,Questions!$A$6:$A$65,0))&amp;"","Not in Questions"))</f>
        <v/>
      </c>
      <c r="E278" s="19" t="n"/>
      <c r="F278" s="19" t="n"/>
      <c r="G278" s="19" t="n"/>
      <c r="H278" s="19" t="n"/>
      <c r="I278" s="19" t="n"/>
      <c r="J278" s="19" t="n"/>
      <c r="K278" s="19" t="n"/>
    </row>
    <row r="279">
      <c r="A279" s="21" t="n"/>
      <c r="B279" s="26" t="n"/>
      <c r="C279" s="21" t="n"/>
      <c r="D279" s="28">
        <f>IF(C279="","",IFERROR(INDEX(Questions!$C$6:$C$65,MATCH(C279,Questions!$A$6:$A$65,0))&amp;"","Not in Questions"))</f>
        <v/>
      </c>
      <c r="E279" s="21" t="n"/>
      <c r="F279" s="21" t="n"/>
      <c r="G279" s="21" t="n"/>
      <c r="H279" s="21" t="n"/>
      <c r="I279" s="21" t="n"/>
      <c r="J279" s="21" t="n"/>
      <c r="K279" s="21" t="n"/>
    </row>
    <row r="280">
      <c r="A280" s="19" t="n"/>
      <c r="B280" s="24" t="n"/>
      <c r="C280" s="19" t="n"/>
      <c r="D280" s="27">
        <f>IF(C280="","",IFERROR(INDEX(Questions!$C$6:$C$65,MATCH(C280,Questions!$A$6:$A$65,0))&amp;"","Not in Questions"))</f>
        <v/>
      </c>
      <c r="E280" s="19" t="n"/>
      <c r="F280" s="19" t="n"/>
      <c r="G280" s="19" t="n"/>
      <c r="H280" s="19" t="n"/>
      <c r="I280" s="19" t="n"/>
      <c r="J280" s="19" t="n"/>
      <c r="K280" s="19" t="n"/>
    </row>
    <row r="281">
      <c r="A281" s="21" t="n"/>
      <c r="B281" s="26" t="n"/>
      <c r="C281" s="21" t="n"/>
      <c r="D281" s="28">
        <f>IF(C281="","",IFERROR(INDEX(Questions!$C$6:$C$65,MATCH(C281,Questions!$A$6:$A$65,0))&amp;"","Not in Questions"))</f>
        <v/>
      </c>
      <c r="E281" s="21" t="n"/>
      <c r="F281" s="21" t="n"/>
      <c r="G281" s="21" t="n"/>
      <c r="H281" s="21" t="n"/>
      <c r="I281" s="21" t="n"/>
      <c r="J281" s="21" t="n"/>
      <c r="K281" s="21" t="n"/>
    </row>
    <row r="282">
      <c r="A282" s="19" t="n"/>
      <c r="B282" s="24" t="n"/>
      <c r="C282" s="19" t="n"/>
      <c r="D282" s="27">
        <f>IF(C282="","",IFERROR(INDEX(Questions!$C$6:$C$65,MATCH(C282,Questions!$A$6:$A$65,0))&amp;"","Not in Questions"))</f>
        <v/>
      </c>
      <c r="E282" s="19" t="n"/>
      <c r="F282" s="19" t="n"/>
      <c r="G282" s="19" t="n"/>
      <c r="H282" s="19" t="n"/>
      <c r="I282" s="19" t="n"/>
      <c r="J282" s="19" t="n"/>
      <c r="K282" s="19" t="n"/>
    </row>
    <row r="283">
      <c r="A283" s="21" t="n"/>
      <c r="B283" s="26" t="n"/>
      <c r="C283" s="21" t="n"/>
      <c r="D283" s="28">
        <f>IF(C283="","",IFERROR(INDEX(Questions!$C$6:$C$65,MATCH(C283,Questions!$A$6:$A$65,0))&amp;"","Not in Questions"))</f>
        <v/>
      </c>
      <c r="E283" s="21" t="n"/>
      <c r="F283" s="21" t="n"/>
      <c r="G283" s="21" t="n"/>
      <c r="H283" s="21" t="n"/>
      <c r="I283" s="21" t="n"/>
      <c r="J283" s="21" t="n"/>
      <c r="K283" s="21" t="n"/>
    </row>
    <row r="284">
      <c r="A284" s="19" t="n"/>
      <c r="B284" s="24" t="n"/>
      <c r="C284" s="19" t="n"/>
      <c r="D284" s="27">
        <f>IF(C284="","",IFERROR(INDEX(Questions!$C$6:$C$65,MATCH(C284,Questions!$A$6:$A$65,0))&amp;"","Not in Questions"))</f>
        <v/>
      </c>
      <c r="E284" s="19" t="n"/>
      <c r="F284" s="19" t="n"/>
      <c r="G284" s="19" t="n"/>
      <c r="H284" s="19" t="n"/>
      <c r="I284" s="19" t="n"/>
      <c r="J284" s="19" t="n"/>
      <c r="K284" s="19" t="n"/>
    </row>
    <row r="285">
      <c r="A285" s="21" t="n"/>
      <c r="B285" s="26" t="n"/>
      <c r="C285" s="21" t="n"/>
      <c r="D285" s="28">
        <f>IF(C285="","",IFERROR(INDEX(Questions!$C$6:$C$65,MATCH(C285,Questions!$A$6:$A$65,0))&amp;"","Not in Questions"))</f>
        <v/>
      </c>
      <c r="E285" s="21" t="n"/>
      <c r="F285" s="21" t="n"/>
      <c r="G285" s="21" t="n"/>
      <c r="H285" s="21" t="n"/>
      <c r="I285" s="21" t="n"/>
      <c r="J285" s="21" t="n"/>
      <c r="K285" s="21" t="n"/>
    </row>
    <row r="286">
      <c r="A286" s="19" t="n"/>
      <c r="B286" s="24" t="n"/>
      <c r="C286" s="19" t="n"/>
      <c r="D286" s="27">
        <f>IF(C286="","",IFERROR(INDEX(Questions!$C$6:$C$65,MATCH(C286,Questions!$A$6:$A$65,0))&amp;"","Not in Questions"))</f>
        <v/>
      </c>
      <c r="E286" s="19" t="n"/>
      <c r="F286" s="19" t="n"/>
      <c r="G286" s="19" t="n"/>
      <c r="H286" s="19" t="n"/>
      <c r="I286" s="19" t="n"/>
      <c r="J286" s="19" t="n"/>
      <c r="K286" s="19" t="n"/>
    </row>
    <row r="287">
      <c r="A287" s="21" t="n"/>
      <c r="B287" s="26" t="n"/>
      <c r="C287" s="21" t="n"/>
      <c r="D287" s="28">
        <f>IF(C287="","",IFERROR(INDEX(Questions!$C$6:$C$65,MATCH(C287,Questions!$A$6:$A$65,0))&amp;"","Not in Questions"))</f>
        <v/>
      </c>
      <c r="E287" s="21" t="n"/>
      <c r="F287" s="21" t="n"/>
      <c r="G287" s="21" t="n"/>
      <c r="H287" s="21" t="n"/>
      <c r="I287" s="21" t="n"/>
      <c r="J287" s="21" t="n"/>
      <c r="K287" s="21" t="n"/>
    </row>
    <row r="288">
      <c r="A288" s="19" t="n"/>
      <c r="B288" s="24" t="n"/>
      <c r="C288" s="19" t="n"/>
      <c r="D288" s="27">
        <f>IF(C288="","",IFERROR(INDEX(Questions!$C$6:$C$65,MATCH(C288,Questions!$A$6:$A$65,0))&amp;"","Not in Questions"))</f>
        <v/>
      </c>
      <c r="E288" s="19" t="n"/>
      <c r="F288" s="19" t="n"/>
      <c r="G288" s="19" t="n"/>
      <c r="H288" s="19" t="n"/>
      <c r="I288" s="19" t="n"/>
      <c r="J288" s="19" t="n"/>
      <c r="K288" s="19" t="n"/>
    </row>
    <row r="289">
      <c r="A289" s="21" t="n"/>
      <c r="B289" s="26" t="n"/>
      <c r="C289" s="21" t="n"/>
      <c r="D289" s="28">
        <f>IF(C289="","",IFERROR(INDEX(Questions!$C$6:$C$65,MATCH(C289,Questions!$A$6:$A$65,0))&amp;"","Not in Questions"))</f>
        <v/>
      </c>
      <c r="E289" s="21" t="n"/>
      <c r="F289" s="21" t="n"/>
      <c r="G289" s="21" t="n"/>
      <c r="H289" s="21" t="n"/>
      <c r="I289" s="21" t="n"/>
      <c r="J289" s="21" t="n"/>
      <c r="K289" s="21" t="n"/>
    </row>
    <row r="290">
      <c r="A290" s="19" t="n"/>
      <c r="B290" s="24" t="n"/>
      <c r="C290" s="19" t="n"/>
      <c r="D290" s="27">
        <f>IF(C290="","",IFERROR(INDEX(Questions!$C$6:$C$65,MATCH(C290,Questions!$A$6:$A$65,0))&amp;"","Not in Questions"))</f>
        <v/>
      </c>
      <c r="E290" s="19" t="n"/>
      <c r="F290" s="19" t="n"/>
      <c r="G290" s="19" t="n"/>
      <c r="H290" s="19" t="n"/>
      <c r="I290" s="19" t="n"/>
      <c r="J290" s="19" t="n"/>
      <c r="K290" s="19" t="n"/>
    </row>
    <row r="291">
      <c r="A291" s="21" t="n"/>
      <c r="B291" s="26" t="n"/>
      <c r="C291" s="21" t="n"/>
      <c r="D291" s="28">
        <f>IF(C291="","",IFERROR(INDEX(Questions!$C$6:$C$65,MATCH(C291,Questions!$A$6:$A$65,0))&amp;"","Not in Questions"))</f>
        <v/>
      </c>
      <c r="E291" s="21" t="n"/>
      <c r="F291" s="21" t="n"/>
      <c r="G291" s="21" t="n"/>
      <c r="H291" s="21" t="n"/>
      <c r="I291" s="21" t="n"/>
      <c r="J291" s="21" t="n"/>
      <c r="K291" s="21" t="n"/>
    </row>
    <row r="292">
      <c r="A292" s="19" t="n"/>
      <c r="B292" s="24" t="n"/>
      <c r="C292" s="19" t="n"/>
      <c r="D292" s="27">
        <f>IF(C292="","",IFERROR(INDEX(Questions!$C$6:$C$65,MATCH(C292,Questions!$A$6:$A$65,0))&amp;"","Not in Questions"))</f>
        <v/>
      </c>
      <c r="E292" s="19" t="n"/>
      <c r="F292" s="19" t="n"/>
      <c r="G292" s="19" t="n"/>
      <c r="H292" s="19" t="n"/>
      <c r="I292" s="19" t="n"/>
      <c r="J292" s="19" t="n"/>
      <c r="K292" s="19" t="n"/>
    </row>
    <row r="293">
      <c r="A293" s="21" t="n"/>
      <c r="B293" s="26" t="n"/>
      <c r="C293" s="21" t="n"/>
      <c r="D293" s="28">
        <f>IF(C293="","",IFERROR(INDEX(Questions!$C$6:$C$65,MATCH(C293,Questions!$A$6:$A$65,0))&amp;"","Not in Questions"))</f>
        <v/>
      </c>
      <c r="E293" s="21" t="n"/>
      <c r="F293" s="21" t="n"/>
      <c r="G293" s="21" t="n"/>
      <c r="H293" s="21" t="n"/>
      <c r="I293" s="21" t="n"/>
      <c r="J293" s="21" t="n"/>
      <c r="K293" s="21" t="n"/>
    </row>
    <row r="294">
      <c r="A294" s="19" t="n"/>
      <c r="B294" s="24" t="n"/>
      <c r="C294" s="19" t="n"/>
      <c r="D294" s="27">
        <f>IF(C294="","",IFERROR(INDEX(Questions!$C$6:$C$65,MATCH(C294,Questions!$A$6:$A$65,0))&amp;"","Not in Questions"))</f>
        <v/>
      </c>
      <c r="E294" s="19" t="n"/>
      <c r="F294" s="19" t="n"/>
      <c r="G294" s="19" t="n"/>
      <c r="H294" s="19" t="n"/>
      <c r="I294" s="19" t="n"/>
      <c r="J294" s="19" t="n"/>
      <c r="K294" s="19" t="n"/>
    </row>
    <row r="295">
      <c r="A295" s="21" t="n"/>
      <c r="B295" s="26" t="n"/>
      <c r="C295" s="21" t="n"/>
      <c r="D295" s="28">
        <f>IF(C295="","",IFERROR(INDEX(Questions!$C$6:$C$65,MATCH(C295,Questions!$A$6:$A$65,0))&amp;"","Not in Questions"))</f>
        <v/>
      </c>
      <c r="E295" s="21" t="n"/>
      <c r="F295" s="21" t="n"/>
      <c r="G295" s="21" t="n"/>
      <c r="H295" s="21" t="n"/>
      <c r="I295" s="21" t="n"/>
      <c r="J295" s="21" t="n"/>
      <c r="K295" s="21" t="n"/>
    </row>
    <row r="296">
      <c r="A296" s="19" t="n"/>
      <c r="B296" s="24" t="n"/>
      <c r="C296" s="19" t="n"/>
      <c r="D296" s="27">
        <f>IF(C296="","",IFERROR(INDEX(Questions!$C$6:$C$65,MATCH(C296,Questions!$A$6:$A$65,0))&amp;"","Not in Questions"))</f>
        <v/>
      </c>
      <c r="E296" s="19" t="n"/>
      <c r="F296" s="19" t="n"/>
      <c r="G296" s="19" t="n"/>
      <c r="H296" s="19" t="n"/>
      <c r="I296" s="19" t="n"/>
      <c r="J296" s="19" t="n"/>
      <c r="K296" s="19" t="n"/>
    </row>
    <row r="297">
      <c r="A297" s="21" t="n"/>
      <c r="B297" s="26" t="n"/>
      <c r="C297" s="21" t="n"/>
      <c r="D297" s="28">
        <f>IF(C297="","",IFERROR(INDEX(Questions!$C$6:$C$65,MATCH(C297,Questions!$A$6:$A$65,0))&amp;"","Not in Questions"))</f>
        <v/>
      </c>
      <c r="E297" s="21" t="n"/>
      <c r="F297" s="21" t="n"/>
      <c r="G297" s="21" t="n"/>
      <c r="H297" s="21" t="n"/>
      <c r="I297" s="21" t="n"/>
      <c r="J297" s="21" t="n"/>
      <c r="K297" s="21" t="n"/>
    </row>
    <row r="298">
      <c r="A298" s="19" t="n"/>
      <c r="B298" s="24" t="n"/>
      <c r="C298" s="19" t="n"/>
      <c r="D298" s="27">
        <f>IF(C298="","",IFERROR(INDEX(Questions!$C$6:$C$65,MATCH(C298,Questions!$A$6:$A$65,0))&amp;"","Not in Questions"))</f>
        <v/>
      </c>
      <c r="E298" s="19" t="n"/>
      <c r="F298" s="19" t="n"/>
      <c r="G298" s="19" t="n"/>
      <c r="H298" s="19" t="n"/>
      <c r="I298" s="19" t="n"/>
      <c r="J298" s="19" t="n"/>
      <c r="K298" s="19" t="n"/>
    </row>
    <row r="299">
      <c r="A299" s="21" t="n"/>
      <c r="B299" s="26" t="n"/>
      <c r="C299" s="21" t="n"/>
      <c r="D299" s="28">
        <f>IF(C299="","",IFERROR(INDEX(Questions!$C$6:$C$65,MATCH(C299,Questions!$A$6:$A$65,0))&amp;"","Not in Questions"))</f>
        <v/>
      </c>
      <c r="E299" s="21" t="n"/>
      <c r="F299" s="21" t="n"/>
      <c r="G299" s="21" t="n"/>
      <c r="H299" s="21" t="n"/>
      <c r="I299" s="21" t="n"/>
      <c r="J299" s="21" t="n"/>
      <c r="K299" s="21" t="n"/>
    </row>
    <row r="300">
      <c r="A300" s="19" t="n"/>
      <c r="B300" s="24" t="n"/>
      <c r="C300" s="19" t="n"/>
      <c r="D300" s="27">
        <f>IF(C300="","",IFERROR(INDEX(Questions!$C$6:$C$65,MATCH(C300,Questions!$A$6:$A$65,0))&amp;"","Not in Questions"))</f>
        <v/>
      </c>
      <c r="E300" s="19" t="n"/>
      <c r="F300" s="19" t="n"/>
      <c r="G300" s="19" t="n"/>
      <c r="H300" s="19" t="n"/>
      <c r="I300" s="19" t="n"/>
      <c r="J300" s="19" t="n"/>
      <c r="K300" s="19" t="n"/>
    </row>
    <row r="301">
      <c r="A301" s="21" t="n"/>
      <c r="B301" s="26" t="n"/>
      <c r="C301" s="21" t="n"/>
      <c r="D301" s="28">
        <f>IF(C301="","",IFERROR(INDEX(Questions!$C$6:$C$65,MATCH(C301,Questions!$A$6:$A$65,0))&amp;"","Not in Questions"))</f>
        <v/>
      </c>
      <c r="E301" s="21" t="n"/>
      <c r="F301" s="21" t="n"/>
      <c r="G301" s="21" t="n"/>
      <c r="H301" s="21" t="n"/>
      <c r="I301" s="21" t="n"/>
      <c r="J301" s="21" t="n"/>
      <c r="K301" s="21" t="n"/>
    </row>
    <row r="302">
      <c r="A302" s="19" t="n"/>
      <c r="B302" s="24" t="n"/>
      <c r="C302" s="19" t="n"/>
      <c r="D302" s="27">
        <f>IF(C302="","",IFERROR(INDEX(Questions!$C$6:$C$65,MATCH(C302,Questions!$A$6:$A$65,0))&amp;"","Not in Questions"))</f>
        <v/>
      </c>
      <c r="E302" s="19" t="n"/>
      <c r="F302" s="19" t="n"/>
      <c r="G302" s="19" t="n"/>
      <c r="H302" s="19" t="n"/>
      <c r="I302" s="19" t="n"/>
      <c r="J302" s="19" t="n"/>
      <c r="K302" s="19" t="n"/>
    </row>
    <row r="303">
      <c r="A303" s="21" t="n"/>
      <c r="B303" s="26" t="n"/>
      <c r="C303" s="21" t="n"/>
      <c r="D303" s="28">
        <f>IF(C303="","",IFERROR(INDEX(Questions!$C$6:$C$65,MATCH(C303,Questions!$A$6:$A$65,0))&amp;"","Not in Questions"))</f>
        <v/>
      </c>
      <c r="E303" s="21" t="n"/>
      <c r="F303" s="21" t="n"/>
      <c r="G303" s="21" t="n"/>
      <c r="H303" s="21" t="n"/>
      <c r="I303" s="21" t="n"/>
      <c r="J303" s="21" t="n"/>
      <c r="K303" s="21" t="n"/>
    </row>
    <row r="304">
      <c r="A304" s="19" t="n"/>
      <c r="B304" s="24" t="n"/>
      <c r="C304" s="19" t="n"/>
      <c r="D304" s="27">
        <f>IF(C304="","",IFERROR(INDEX(Questions!$C$6:$C$65,MATCH(C304,Questions!$A$6:$A$65,0))&amp;"","Not in Questions"))</f>
        <v/>
      </c>
      <c r="E304" s="19" t="n"/>
      <c r="F304" s="19" t="n"/>
      <c r="G304" s="19" t="n"/>
      <c r="H304" s="19" t="n"/>
      <c r="I304" s="19" t="n"/>
      <c r="J304" s="19" t="n"/>
      <c r="K304" s="19" t="n"/>
    </row>
    <row r="305">
      <c r="A305" s="21" t="n"/>
      <c r="B305" s="26" t="n"/>
      <c r="C305" s="21" t="n"/>
      <c r="D305" s="28">
        <f>IF(C305="","",IFERROR(INDEX(Questions!$C$6:$C$65,MATCH(C305,Questions!$A$6:$A$65,0))&amp;"","Not in Questions"))</f>
        <v/>
      </c>
      <c r="E305" s="21" t="n"/>
      <c r="F305" s="21" t="n"/>
      <c r="G305" s="21" t="n"/>
      <c r="H305" s="21" t="n"/>
      <c r="I305" s="21" t="n"/>
      <c r="J305" s="21" t="n"/>
      <c r="K305" s="21" t="n"/>
    </row>
    <row r="306">
      <c r="A306" s="19" t="n"/>
      <c r="B306" s="24" t="n"/>
      <c r="C306" s="19" t="n"/>
      <c r="D306" s="27">
        <f>IF(C306="","",IFERROR(INDEX(Questions!$C$6:$C$65,MATCH(C306,Questions!$A$6:$A$65,0))&amp;"","Not in Questions"))</f>
        <v/>
      </c>
      <c r="E306" s="19" t="n"/>
      <c r="F306" s="19" t="n"/>
      <c r="G306" s="19" t="n"/>
      <c r="H306" s="19" t="n"/>
      <c r="I306" s="19" t="n"/>
      <c r="J306" s="19" t="n"/>
      <c r="K306" s="19" t="n"/>
    </row>
    <row r="307">
      <c r="A307" s="21" t="n"/>
      <c r="B307" s="26" t="n"/>
      <c r="C307" s="21" t="n"/>
      <c r="D307" s="28">
        <f>IF(C307="","",IFERROR(INDEX(Questions!$C$6:$C$65,MATCH(C307,Questions!$A$6:$A$65,0))&amp;"","Not in Questions"))</f>
        <v/>
      </c>
      <c r="E307" s="21" t="n"/>
      <c r="F307" s="21" t="n"/>
      <c r="G307" s="21" t="n"/>
      <c r="H307" s="21" t="n"/>
      <c r="I307" s="21" t="n"/>
      <c r="J307" s="21" t="n"/>
      <c r="K307" s="21" t="n"/>
    </row>
    <row r="308">
      <c r="A308" s="19" t="n"/>
      <c r="B308" s="24" t="n"/>
      <c r="C308" s="19" t="n"/>
      <c r="D308" s="27">
        <f>IF(C308="","",IFERROR(INDEX(Questions!$C$6:$C$65,MATCH(C308,Questions!$A$6:$A$65,0))&amp;"","Not in Questions"))</f>
        <v/>
      </c>
      <c r="E308" s="19" t="n"/>
      <c r="F308" s="19" t="n"/>
      <c r="G308" s="19" t="n"/>
      <c r="H308" s="19" t="n"/>
      <c r="I308" s="19" t="n"/>
      <c r="J308" s="19" t="n"/>
      <c r="K308" s="19" t="n"/>
    </row>
    <row r="309">
      <c r="A309" s="21" t="n"/>
      <c r="B309" s="26" t="n"/>
      <c r="C309" s="21" t="n"/>
      <c r="D309" s="28">
        <f>IF(C309="","",IFERROR(INDEX(Questions!$C$6:$C$65,MATCH(C309,Questions!$A$6:$A$65,0))&amp;"","Not in Questions"))</f>
        <v/>
      </c>
      <c r="E309" s="21" t="n"/>
      <c r="F309" s="21" t="n"/>
      <c r="G309" s="21" t="n"/>
      <c r="H309" s="21" t="n"/>
      <c r="I309" s="21" t="n"/>
      <c r="J309" s="21" t="n"/>
      <c r="K309" s="21" t="n"/>
    </row>
    <row r="310">
      <c r="A310" s="19" t="n"/>
      <c r="B310" s="24" t="n"/>
      <c r="C310" s="19" t="n"/>
      <c r="D310" s="27">
        <f>IF(C310="","",IFERROR(INDEX(Questions!$C$6:$C$65,MATCH(C310,Questions!$A$6:$A$65,0))&amp;"","Not in Questions"))</f>
        <v/>
      </c>
      <c r="E310" s="19" t="n"/>
      <c r="F310" s="19" t="n"/>
      <c r="G310" s="19" t="n"/>
      <c r="H310" s="19" t="n"/>
      <c r="I310" s="19" t="n"/>
      <c r="J310" s="19" t="n"/>
      <c r="K310" s="19" t="n"/>
    </row>
    <row r="311">
      <c r="A311" s="21" t="n"/>
      <c r="B311" s="26" t="n"/>
      <c r="C311" s="21" t="n"/>
      <c r="D311" s="28">
        <f>IF(C311="","",IFERROR(INDEX(Questions!$C$6:$C$65,MATCH(C311,Questions!$A$6:$A$65,0))&amp;"","Not in Questions"))</f>
        <v/>
      </c>
      <c r="E311" s="21" t="n"/>
      <c r="F311" s="21" t="n"/>
      <c r="G311" s="21" t="n"/>
      <c r="H311" s="21" t="n"/>
      <c r="I311" s="21" t="n"/>
      <c r="J311" s="21" t="n"/>
      <c r="K311" s="21" t="n"/>
    </row>
    <row r="312">
      <c r="A312" s="19" t="n"/>
      <c r="B312" s="24" t="n"/>
      <c r="C312" s="19" t="n"/>
      <c r="D312" s="27">
        <f>IF(C312="","",IFERROR(INDEX(Questions!$C$6:$C$65,MATCH(C312,Questions!$A$6:$A$65,0))&amp;"","Not in Questions"))</f>
        <v/>
      </c>
      <c r="E312" s="19" t="n"/>
      <c r="F312" s="19" t="n"/>
      <c r="G312" s="19" t="n"/>
      <c r="H312" s="19" t="n"/>
      <c r="I312" s="19" t="n"/>
      <c r="J312" s="19" t="n"/>
      <c r="K312" s="19" t="n"/>
    </row>
    <row r="313">
      <c r="A313" s="21" t="n"/>
      <c r="B313" s="26" t="n"/>
      <c r="C313" s="21" t="n"/>
      <c r="D313" s="28">
        <f>IF(C313="","",IFERROR(INDEX(Questions!$C$6:$C$65,MATCH(C313,Questions!$A$6:$A$65,0))&amp;"","Not in Questions"))</f>
        <v/>
      </c>
      <c r="E313" s="21" t="n"/>
      <c r="F313" s="21" t="n"/>
      <c r="G313" s="21" t="n"/>
      <c r="H313" s="21" t="n"/>
      <c r="I313" s="21" t="n"/>
      <c r="J313" s="21" t="n"/>
      <c r="K313" s="21" t="n"/>
    </row>
    <row r="314">
      <c r="A314" s="19" t="n"/>
      <c r="B314" s="24" t="n"/>
      <c r="C314" s="19" t="n"/>
      <c r="D314" s="27">
        <f>IF(C314="","",IFERROR(INDEX(Questions!$C$6:$C$65,MATCH(C314,Questions!$A$6:$A$65,0))&amp;"","Not in Questions"))</f>
        <v/>
      </c>
      <c r="E314" s="19" t="n"/>
      <c r="F314" s="19" t="n"/>
      <c r="G314" s="19" t="n"/>
      <c r="H314" s="19" t="n"/>
      <c r="I314" s="19" t="n"/>
      <c r="J314" s="19" t="n"/>
      <c r="K314" s="19" t="n"/>
    </row>
    <row r="315">
      <c r="A315" s="21" t="n"/>
      <c r="B315" s="26" t="n"/>
      <c r="C315" s="21" t="n"/>
      <c r="D315" s="28">
        <f>IF(C315="","",IFERROR(INDEX(Questions!$C$6:$C$65,MATCH(C315,Questions!$A$6:$A$65,0))&amp;"","Not in Questions"))</f>
        <v/>
      </c>
      <c r="E315" s="21" t="n"/>
      <c r="F315" s="21" t="n"/>
      <c r="G315" s="21" t="n"/>
      <c r="H315" s="21" t="n"/>
      <c r="I315" s="21" t="n"/>
      <c r="J315" s="21" t="n"/>
      <c r="K315" s="21" t="n"/>
    </row>
    <row r="316">
      <c r="A316" s="19" t="n"/>
      <c r="B316" s="24" t="n"/>
      <c r="C316" s="19" t="n"/>
      <c r="D316" s="27">
        <f>IF(C316="","",IFERROR(INDEX(Questions!$C$6:$C$65,MATCH(C316,Questions!$A$6:$A$65,0))&amp;"","Not in Questions"))</f>
        <v/>
      </c>
      <c r="E316" s="19" t="n"/>
      <c r="F316" s="19" t="n"/>
      <c r="G316" s="19" t="n"/>
      <c r="H316" s="19" t="n"/>
      <c r="I316" s="19" t="n"/>
      <c r="J316" s="19" t="n"/>
      <c r="K316" s="19" t="n"/>
    </row>
    <row r="317">
      <c r="A317" s="21" t="n"/>
      <c r="B317" s="26" t="n"/>
      <c r="C317" s="21" t="n"/>
      <c r="D317" s="28">
        <f>IF(C317="","",IFERROR(INDEX(Questions!$C$6:$C$65,MATCH(C317,Questions!$A$6:$A$65,0))&amp;"","Not in Questions"))</f>
        <v/>
      </c>
      <c r="E317" s="21" t="n"/>
      <c r="F317" s="21" t="n"/>
      <c r="G317" s="21" t="n"/>
      <c r="H317" s="21" t="n"/>
      <c r="I317" s="21" t="n"/>
      <c r="J317" s="21" t="n"/>
      <c r="K317" s="21" t="n"/>
    </row>
    <row r="318">
      <c r="A318" s="19" t="n"/>
      <c r="B318" s="24" t="n"/>
      <c r="C318" s="19" t="n"/>
      <c r="D318" s="27">
        <f>IF(C318="","",IFERROR(INDEX(Questions!$C$6:$C$65,MATCH(C318,Questions!$A$6:$A$65,0))&amp;"","Not in Questions"))</f>
        <v/>
      </c>
      <c r="E318" s="19" t="n"/>
      <c r="F318" s="19" t="n"/>
      <c r="G318" s="19" t="n"/>
      <c r="H318" s="19" t="n"/>
      <c r="I318" s="19" t="n"/>
      <c r="J318" s="19" t="n"/>
      <c r="K318" s="19" t="n"/>
    </row>
    <row r="319">
      <c r="A319" s="21" t="n"/>
      <c r="B319" s="26" t="n"/>
      <c r="C319" s="21" t="n"/>
      <c r="D319" s="28">
        <f>IF(C319="","",IFERROR(INDEX(Questions!$C$6:$C$65,MATCH(C319,Questions!$A$6:$A$65,0))&amp;"","Not in Questions"))</f>
        <v/>
      </c>
      <c r="E319" s="21" t="n"/>
      <c r="F319" s="21" t="n"/>
      <c r="G319" s="21" t="n"/>
      <c r="H319" s="21" t="n"/>
      <c r="I319" s="21" t="n"/>
      <c r="J319" s="21" t="n"/>
      <c r="K319" s="21" t="n"/>
    </row>
    <row r="320">
      <c r="A320" s="19" t="n"/>
      <c r="B320" s="24" t="n"/>
      <c r="C320" s="19" t="n"/>
      <c r="D320" s="27">
        <f>IF(C320="","",IFERROR(INDEX(Questions!$C$6:$C$65,MATCH(C320,Questions!$A$6:$A$65,0))&amp;"","Not in Questions"))</f>
        <v/>
      </c>
      <c r="E320" s="19" t="n"/>
      <c r="F320" s="19" t="n"/>
      <c r="G320" s="19" t="n"/>
      <c r="H320" s="19" t="n"/>
      <c r="I320" s="19" t="n"/>
      <c r="J320" s="19" t="n"/>
      <c r="K320" s="19" t="n"/>
    </row>
    <row r="321">
      <c r="A321" s="21" t="n"/>
      <c r="B321" s="26" t="n"/>
      <c r="C321" s="21" t="n"/>
      <c r="D321" s="28">
        <f>IF(C321="","",IFERROR(INDEX(Questions!$C$6:$C$65,MATCH(C321,Questions!$A$6:$A$65,0))&amp;"","Not in Questions"))</f>
        <v/>
      </c>
      <c r="E321" s="21" t="n"/>
      <c r="F321" s="21" t="n"/>
      <c r="G321" s="21" t="n"/>
      <c r="H321" s="21" t="n"/>
      <c r="I321" s="21" t="n"/>
      <c r="J321" s="21" t="n"/>
      <c r="K321" s="21" t="n"/>
    </row>
    <row r="322">
      <c r="A322" s="19" t="n"/>
      <c r="B322" s="24" t="n"/>
      <c r="C322" s="19" t="n"/>
      <c r="D322" s="27">
        <f>IF(C322="","",IFERROR(INDEX(Questions!$C$6:$C$65,MATCH(C322,Questions!$A$6:$A$65,0))&amp;"","Not in Questions"))</f>
        <v/>
      </c>
      <c r="E322" s="19" t="n"/>
      <c r="F322" s="19" t="n"/>
      <c r="G322" s="19" t="n"/>
      <c r="H322" s="19" t="n"/>
      <c r="I322" s="19" t="n"/>
      <c r="J322" s="19" t="n"/>
      <c r="K322" s="19" t="n"/>
    </row>
    <row r="323">
      <c r="A323" s="21" t="n"/>
      <c r="B323" s="26" t="n"/>
      <c r="C323" s="21" t="n"/>
      <c r="D323" s="28">
        <f>IF(C323="","",IFERROR(INDEX(Questions!$C$6:$C$65,MATCH(C323,Questions!$A$6:$A$65,0))&amp;"","Not in Questions"))</f>
        <v/>
      </c>
      <c r="E323" s="21" t="n"/>
      <c r="F323" s="21" t="n"/>
      <c r="G323" s="21" t="n"/>
      <c r="H323" s="21" t="n"/>
      <c r="I323" s="21" t="n"/>
      <c r="J323" s="21" t="n"/>
      <c r="K323" s="21" t="n"/>
    </row>
    <row r="324">
      <c r="A324" s="19" t="n"/>
      <c r="B324" s="24" t="n"/>
      <c r="C324" s="19" t="n"/>
      <c r="D324" s="27">
        <f>IF(C324="","",IFERROR(INDEX(Questions!$C$6:$C$65,MATCH(C324,Questions!$A$6:$A$65,0))&amp;"","Not in Questions"))</f>
        <v/>
      </c>
      <c r="E324" s="19" t="n"/>
      <c r="F324" s="19" t="n"/>
      <c r="G324" s="19" t="n"/>
      <c r="H324" s="19" t="n"/>
      <c r="I324" s="19" t="n"/>
      <c r="J324" s="19" t="n"/>
      <c r="K324" s="19" t="n"/>
    </row>
    <row r="325">
      <c r="A325" s="21" t="n"/>
      <c r="B325" s="26" t="n"/>
      <c r="C325" s="21" t="n"/>
      <c r="D325" s="28">
        <f>IF(C325="","",IFERROR(INDEX(Questions!$C$6:$C$65,MATCH(C325,Questions!$A$6:$A$65,0))&amp;"","Not in Questions"))</f>
        <v/>
      </c>
      <c r="E325" s="21" t="n"/>
      <c r="F325" s="21" t="n"/>
      <c r="G325" s="21" t="n"/>
      <c r="H325" s="21" t="n"/>
      <c r="I325" s="21" t="n"/>
      <c r="J325" s="21" t="n"/>
      <c r="K325" s="21" t="n"/>
    </row>
    <row r="326">
      <c r="A326" s="19" t="n"/>
      <c r="B326" s="24" t="n"/>
      <c r="C326" s="19" t="n"/>
      <c r="D326" s="27">
        <f>IF(C326="","",IFERROR(INDEX(Questions!$C$6:$C$65,MATCH(C326,Questions!$A$6:$A$65,0))&amp;"","Not in Questions"))</f>
        <v/>
      </c>
      <c r="E326" s="19" t="n"/>
      <c r="F326" s="19" t="n"/>
      <c r="G326" s="19" t="n"/>
      <c r="H326" s="19" t="n"/>
      <c r="I326" s="19" t="n"/>
      <c r="J326" s="19" t="n"/>
      <c r="K326" s="19" t="n"/>
    </row>
    <row r="327">
      <c r="A327" s="21" t="n"/>
      <c r="B327" s="26" t="n"/>
      <c r="C327" s="21" t="n"/>
      <c r="D327" s="28">
        <f>IF(C327="","",IFERROR(INDEX(Questions!$C$6:$C$65,MATCH(C327,Questions!$A$6:$A$65,0))&amp;"","Not in Questions"))</f>
        <v/>
      </c>
      <c r="E327" s="21" t="n"/>
      <c r="F327" s="21" t="n"/>
      <c r="G327" s="21" t="n"/>
      <c r="H327" s="21" t="n"/>
      <c r="I327" s="21" t="n"/>
      <c r="J327" s="21" t="n"/>
      <c r="K327" s="21" t="n"/>
    </row>
    <row r="328">
      <c r="A328" s="19" t="n"/>
      <c r="B328" s="24" t="n"/>
      <c r="C328" s="19" t="n"/>
      <c r="D328" s="27">
        <f>IF(C328="","",IFERROR(INDEX(Questions!$C$6:$C$65,MATCH(C328,Questions!$A$6:$A$65,0))&amp;"","Not in Questions"))</f>
        <v/>
      </c>
      <c r="E328" s="19" t="n"/>
      <c r="F328" s="19" t="n"/>
      <c r="G328" s="19" t="n"/>
      <c r="H328" s="19" t="n"/>
      <c r="I328" s="19" t="n"/>
      <c r="J328" s="19" t="n"/>
      <c r="K328" s="19" t="n"/>
    </row>
    <row r="329">
      <c r="A329" s="21" t="n"/>
      <c r="B329" s="26" t="n"/>
      <c r="C329" s="21" t="n"/>
      <c r="D329" s="28">
        <f>IF(C329="","",IFERROR(INDEX(Questions!$C$6:$C$65,MATCH(C329,Questions!$A$6:$A$65,0))&amp;"","Not in Questions"))</f>
        <v/>
      </c>
      <c r="E329" s="21" t="n"/>
      <c r="F329" s="21" t="n"/>
      <c r="G329" s="21" t="n"/>
      <c r="H329" s="21" t="n"/>
      <c r="I329" s="21" t="n"/>
      <c r="J329" s="21" t="n"/>
      <c r="K329" s="21" t="n"/>
    </row>
    <row r="330">
      <c r="A330" s="19" t="n"/>
      <c r="B330" s="24" t="n"/>
      <c r="C330" s="19" t="n"/>
      <c r="D330" s="27">
        <f>IF(C330="","",IFERROR(INDEX(Questions!$C$6:$C$65,MATCH(C330,Questions!$A$6:$A$65,0))&amp;"","Not in Questions"))</f>
        <v/>
      </c>
      <c r="E330" s="19" t="n"/>
      <c r="F330" s="19" t="n"/>
      <c r="G330" s="19" t="n"/>
      <c r="H330" s="19" t="n"/>
      <c r="I330" s="19" t="n"/>
      <c r="J330" s="19" t="n"/>
      <c r="K330" s="19" t="n"/>
    </row>
    <row r="331">
      <c r="A331" s="21" t="n"/>
      <c r="B331" s="26" t="n"/>
      <c r="C331" s="21" t="n"/>
      <c r="D331" s="28">
        <f>IF(C331="","",IFERROR(INDEX(Questions!$C$6:$C$65,MATCH(C331,Questions!$A$6:$A$65,0))&amp;"","Not in Questions"))</f>
        <v/>
      </c>
      <c r="E331" s="21" t="n"/>
      <c r="F331" s="21" t="n"/>
      <c r="G331" s="21" t="n"/>
      <c r="H331" s="21" t="n"/>
      <c r="I331" s="21" t="n"/>
      <c r="J331" s="21" t="n"/>
      <c r="K331" s="21" t="n"/>
    </row>
    <row r="332">
      <c r="A332" s="19" t="n"/>
      <c r="B332" s="24" t="n"/>
      <c r="C332" s="19" t="n"/>
      <c r="D332" s="27">
        <f>IF(C332="","",IFERROR(INDEX(Questions!$C$6:$C$65,MATCH(C332,Questions!$A$6:$A$65,0))&amp;"","Not in Questions"))</f>
        <v/>
      </c>
      <c r="E332" s="19" t="n"/>
      <c r="F332" s="19" t="n"/>
      <c r="G332" s="19" t="n"/>
      <c r="H332" s="19" t="n"/>
      <c r="I332" s="19" t="n"/>
      <c r="J332" s="19" t="n"/>
      <c r="K332" s="19" t="n"/>
    </row>
    <row r="333">
      <c r="A333" s="21" t="n"/>
      <c r="B333" s="26" t="n"/>
      <c r="C333" s="21" t="n"/>
      <c r="D333" s="28">
        <f>IF(C333="","",IFERROR(INDEX(Questions!$C$6:$C$65,MATCH(C333,Questions!$A$6:$A$65,0))&amp;"","Not in Questions"))</f>
        <v/>
      </c>
      <c r="E333" s="21" t="n"/>
      <c r="F333" s="21" t="n"/>
      <c r="G333" s="21" t="n"/>
      <c r="H333" s="21" t="n"/>
      <c r="I333" s="21" t="n"/>
      <c r="J333" s="21" t="n"/>
      <c r="K333" s="21" t="n"/>
    </row>
    <row r="334">
      <c r="A334" s="19" t="n"/>
      <c r="B334" s="24" t="n"/>
      <c r="C334" s="19" t="n"/>
      <c r="D334" s="27">
        <f>IF(C334="","",IFERROR(INDEX(Questions!$C$6:$C$65,MATCH(C334,Questions!$A$6:$A$65,0))&amp;"","Not in Questions"))</f>
        <v/>
      </c>
      <c r="E334" s="19" t="n"/>
      <c r="F334" s="19" t="n"/>
      <c r="G334" s="19" t="n"/>
      <c r="H334" s="19" t="n"/>
      <c r="I334" s="19" t="n"/>
      <c r="J334" s="19" t="n"/>
      <c r="K334" s="19" t="n"/>
    </row>
    <row r="335">
      <c r="A335" s="21" t="n"/>
      <c r="B335" s="26" t="n"/>
      <c r="C335" s="21" t="n"/>
      <c r="D335" s="28">
        <f>IF(C335="","",IFERROR(INDEX(Questions!$C$6:$C$65,MATCH(C335,Questions!$A$6:$A$65,0))&amp;"","Not in Questions"))</f>
        <v/>
      </c>
      <c r="E335" s="21" t="n"/>
      <c r="F335" s="21" t="n"/>
      <c r="G335" s="21" t="n"/>
      <c r="H335" s="21" t="n"/>
      <c r="I335" s="21" t="n"/>
      <c r="J335" s="21" t="n"/>
      <c r="K335" s="21" t="n"/>
    </row>
    <row r="336">
      <c r="A336" s="19" t="n"/>
      <c r="B336" s="24" t="n"/>
      <c r="C336" s="19" t="n"/>
      <c r="D336" s="27">
        <f>IF(C336="","",IFERROR(INDEX(Questions!$C$6:$C$65,MATCH(C336,Questions!$A$6:$A$65,0))&amp;"","Not in Questions"))</f>
        <v/>
      </c>
      <c r="E336" s="19" t="n"/>
      <c r="F336" s="19" t="n"/>
      <c r="G336" s="19" t="n"/>
      <c r="H336" s="19" t="n"/>
      <c r="I336" s="19" t="n"/>
      <c r="J336" s="19" t="n"/>
      <c r="K336" s="19" t="n"/>
    </row>
    <row r="337">
      <c r="A337" s="21" t="n"/>
      <c r="B337" s="26" t="n"/>
      <c r="C337" s="21" t="n"/>
      <c r="D337" s="28">
        <f>IF(C337="","",IFERROR(INDEX(Questions!$C$6:$C$65,MATCH(C337,Questions!$A$6:$A$65,0))&amp;"","Not in Questions"))</f>
        <v/>
      </c>
      <c r="E337" s="21" t="n"/>
      <c r="F337" s="21" t="n"/>
      <c r="G337" s="21" t="n"/>
      <c r="H337" s="21" t="n"/>
      <c r="I337" s="21" t="n"/>
      <c r="J337" s="21" t="n"/>
      <c r="K337" s="21" t="n"/>
    </row>
    <row r="338">
      <c r="A338" s="19" t="n"/>
      <c r="B338" s="24" t="n"/>
      <c r="C338" s="19" t="n"/>
      <c r="D338" s="27">
        <f>IF(C338="","",IFERROR(INDEX(Questions!$C$6:$C$65,MATCH(C338,Questions!$A$6:$A$65,0))&amp;"","Not in Questions"))</f>
        <v/>
      </c>
      <c r="E338" s="19" t="n"/>
      <c r="F338" s="19" t="n"/>
      <c r="G338" s="19" t="n"/>
      <c r="H338" s="19" t="n"/>
      <c r="I338" s="19" t="n"/>
      <c r="J338" s="19" t="n"/>
      <c r="K338" s="19" t="n"/>
    </row>
    <row r="339">
      <c r="A339" s="21" t="n"/>
      <c r="B339" s="26" t="n"/>
      <c r="C339" s="21" t="n"/>
      <c r="D339" s="28">
        <f>IF(C339="","",IFERROR(INDEX(Questions!$C$6:$C$65,MATCH(C339,Questions!$A$6:$A$65,0))&amp;"","Not in Questions"))</f>
        <v/>
      </c>
      <c r="E339" s="21" t="n"/>
      <c r="F339" s="21" t="n"/>
      <c r="G339" s="21" t="n"/>
      <c r="H339" s="21" t="n"/>
      <c r="I339" s="21" t="n"/>
      <c r="J339" s="21" t="n"/>
      <c r="K339" s="21" t="n"/>
    </row>
    <row r="340">
      <c r="A340" s="19" t="n"/>
      <c r="B340" s="24" t="n"/>
      <c r="C340" s="19" t="n"/>
      <c r="D340" s="27">
        <f>IF(C340="","",IFERROR(INDEX(Questions!$C$6:$C$65,MATCH(C340,Questions!$A$6:$A$65,0))&amp;"","Not in Questions"))</f>
        <v/>
      </c>
      <c r="E340" s="19" t="n"/>
      <c r="F340" s="19" t="n"/>
      <c r="G340" s="19" t="n"/>
      <c r="H340" s="19" t="n"/>
      <c r="I340" s="19" t="n"/>
      <c r="J340" s="19" t="n"/>
      <c r="K340" s="19" t="n"/>
    </row>
    <row r="341">
      <c r="A341" s="21" t="n"/>
      <c r="B341" s="26" t="n"/>
      <c r="C341" s="21" t="n"/>
      <c r="D341" s="28">
        <f>IF(C341="","",IFERROR(INDEX(Questions!$C$6:$C$65,MATCH(C341,Questions!$A$6:$A$65,0))&amp;"","Not in Questions"))</f>
        <v/>
      </c>
      <c r="E341" s="21" t="n"/>
      <c r="F341" s="21" t="n"/>
      <c r="G341" s="21" t="n"/>
      <c r="H341" s="21" t="n"/>
      <c r="I341" s="21" t="n"/>
      <c r="J341" s="21" t="n"/>
      <c r="K341" s="21" t="n"/>
    </row>
    <row r="342">
      <c r="A342" s="19" t="n"/>
      <c r="B342" s="24" t="n"/>
      <c r="C342" s="19" t="n"/>
      <c r="D342" s="27">
        <f>IF(C342="","",IFERROR(INDEX(Questions!$C$6:$C$65,MATCH(C342,Questions!$A$6:$A$65,0))&amp;"","Not in Questions"))</f>
        <v/>
      </c>
      <c r="E342" s="19" t="n"/>
      <c r="F342" s="19" t="n"/>
      <c r="G342" s="19" t="n"/>
      <c r="H342" s="19" t="n"/>
      <c r="I342" s="19" t="n"/>
      <c r="J342" s="19" t="n"/>
      <c r="K342" s="19" t="n"/>
    </row>
    <row r="343">
      <c r="A343" s="21" t="n"/>
      <c r="B343" s="26" t="n"/>
      <c r="C343" s="21" t="n"/>
      <c r="D343" s="28">
        <f>IF(C343="","",IFERROR(INDEX(Questions!$C$6:$C$65,MATCH(C343,Questions!$A$6:$A$65,0))&amp;"","Not in Questions"))</f>
        <v/>
      </c>
      <c r="E343" s="21" t="n"/>
      <c r="F343" s="21" t="n"/>
      <c r="G343" s="21" t="n"/>
      <c r="H343" s="21" t="n"/>
      <c r="I343" s="21" t="n"/>
      <c r="J343" s="21" t="n"/>
      <c r="K343" s="21" t="n"/>
    </row>
    <row r="344">
      <c r="A344" s="19" t="n"/>
      <c r="B344" s="24" t="n"/>
      <c r="C344" s="19" t="n"/>
      <c r="D344" s="27">
        <f>IF(C344="","",IFERROR(INDEX(Questions!$C$6:$C$65,MATCH(C344,Questions!$A$6:$A$65,0))&amp;"","Not in Questions"))</f>
        <v/>
      </c>
      <c r="E344" s="19" t="n"/>
      <c r="F344" s="19" t="n"/>
      <c r="G344" s="19" t="n"/>
      <c r="H344" s="19" t="n"/>
      <c r="I344" s="19" t="n"/>
      <c r="J344" s="19" t="n"/>
      <c r="K344" s="19" t="n"/>
    </row>
    <row r="345">
      <c r="A345" s="21" t="n"/>
      <c r="B345" s="26" t="n"/>
      <c r="C345" s="21" t="n"/>
      <c r="D345" s="28">
        <f>IF(C345="","",IFERROR(INDEX(Questions!$C$6:$C$65,MATCH(C345,Questions!$A$6:$A$65,0))&amp;"","Not in Questions"))</f>
        <v/>
      </c>
      <c r="E345" s="21" t="n"/>
      <c r="F345" s="21" t="n"/>
      <c r="G345" s="21" t="n"/>
      <c r="H345" s="21" t="n"/>
      <c r="I345" s="21" t="n"/>
      <c r="J345" s="21" t="n"/>
      <c r="K345" s="21" t="n"/>
    </row>
    <row r="346">
      <c r="A346" s="19" t="n"/>
      <c r="B346" s="24" t="n"/>
      <c r="C346" s="19" t="n"/>
      <c r="D346" s="27">
        <f>IF(C346="","",IFERROR(INDEX(Questions!$C$6:$C$65,MATCH(C346,Questions!$A$6:$A$65,0))&amp;"","Not in Questions"))</f>
        <v/>
      </c>
      <c r="E346" s="19" t="n"/>
      <c r="F346" s="19" t="n"/>
      <c r="G346" s="19" t="n"/>
      <c r="H346" s="19" t="n"/>
      <c r="I346" s="19" t="n"/>
      <c r="J346" s="19" t="n"/>
      <c r="K346" s="19" t="n"/>
    </row>
    <row r="347">
      <c r="A347" s="21" t="n"/>
      <c r="B347" s="26" t="n"/>
      <c r="C347" s="21" t="n"/>
      <c r="D347" s="28">
        <f>IF(C347="","",IFERROR(INDEX(Questions!$C$6:$C$65,MATCH(C347,Questions!$A$6:$A$65,0))&amp;"","Not in Questions"))</f>
        <v/>
      </c>
      <c r="E347" s="21" t="n"/>
      <c r="F347" s="21" t="n"/>
      <c r="G347" s="21" t="n"/>
      <c r="H347" s="21" t="n"/>
      <c r="I347" s="21" t="n"/>
      <c r="J347" s="21" t="n"/>
      <c r="K347" s="21" t="n"/>
    </row>
    <row r="348">
      <c r="A348" s="19" t="n"/>
      <c r="B348" s="24" t="n"/>
      <c r="C348" s="19" t="n"/>
      <c r="D348" s="27">
        <f>IF(C348="","",IFERROR(INDEX(Questions!$C$6:$C$65,MATCH(C348,Questions!$A$6:$A$65,0))&amp;"","Not in Questions"))</f>
        <v/>
      </c>
      <c r="E348" s="19" t="n"/>
      <c r="F348" s="19" t="n"/>
      <c r="G348" s="19" t="n"/>
      <c r="H348" s="19" t="n"/>
      <c r="I348" s="19" t="n"/>
      <c r="J348" s="19" t="n"/>
      <c r="K348" s="19" t="n"/>
    </row>
    <row r="349">
      <c r="A349" s="21" t="n"/>
      <c r="B349" s="26" t="n"/>
      <c r="C349" s="21" t="n"/>
      <c r="D349" s="28">
        <f>IF(C349="","",IFERROR(INDEX(Questions!$C$6:$C$65,MATCH(C349,Questions!$A$6:$A$65,0))&amp;"","Not in Questions"))</f>
        <v/>
      </c>
      <c r="E349" s="21" t="n"/>
      <c r="F349" s="21" t="n"/>
      <c r="G349" s="21" t="n"/>
      <c r="H349" s="21" t="n"/>
      <c r="I349" s="21" t="n"/>
      <c r="J349" s="21" t="n"/>
      <c r="K349" s="21" t="n"/>
    </row>
    <row r="350">
      <c r="A350" s="19" t="n"/>
      <c r="B350" s="24" t="n"/>
      <c r="C350" s="19" t="n"/>
      <c r="D350" s="27">
        <f>IF(C350="","",IFERROR(INDEX(Questions!$C$6:$C$65,MATCH(C350,Questions!$A$6:$A$65,0))&amp;"","Not in Questions"))</f>
        <v/>
      </c>
      <c r="E350" s="19" t="n"/>
      <c r="F350" s="19" t="n"/>
      <c r="G350" s="19" t="n"/>
      <c r="H350" s="19" t="n"/>
      <c r="I350" s="19" t="n"/>
      <c r="J350" s="19" t="n"/>
      <c r="K350" s="19" t="n"/>
    </row>
    <row r="351">
      <c r="A351" s="21" t="n"/>
      <c r="B351" s="26" t="n"/>
      <c r="C351" s="21" t="n"/>
      <c r="D351" s="28">
        <f>IF(C351="","",IFERROR(INDEX(Questions!$C$6:$C$65,MATCH(C351,Questions!$A$6:$A$65,0))&amp;"","Not in Questions"))</f>
        <v/>
      </c>
      <c r="E351" s="21" t="n"/>
      <c r="F351" s="21" t="n"/>
      <c r="G351" s="21" t="n"/>
      <c r="H351" s="21" t="n"/>
      <c r="I351" s="21" t="n"/>
      <c r="J351" s="21" t="n"/>
      <c r="K351" s="21" t="n"/>
    </row>
    <row r="352">
      <c r="A352" s="19" t="n"/>
      <c r="B352" s="24" t="n"/>
      <c r="C352" s="19" t="n"/>
      <c r="D352" s="27">
        <f>IF(C352="","",IFERROR(INDEX(Questions!$C$6:$C$65,MATCH(C352,Questions!$A$6:$A$65,0))&amp;"","Not in Questions"))</f>
        <v/>
      </c>
      <c r="E352" s="19" t="n"/>
      <c r="F352" s="19" t="n"/>
      <c r="G352" s="19" t="n"/>
      <c r="H352" s="19" t="n"/>
      <c r="I352" s="19" t="n"/>
      <c r="J352" s="19" t="n"/>
      <c r="K352" s="19" t="n"/>
    </row>
    <row r="353">
      <c r="A353" s="21" t="n"/>
      <c r="B353" s="26" t="n"/>
      <c r="C353" s="21" t="n"/>
      <c r="D353" s="28">
        <f>IF(C353="","",IFERROR(INDEX(Questions!$C$6:$C$65,MATCH(C353,Questions!$A$6:$A$65,0))&amp;"","Not in Questions"))</f>
        <v/>
      </c>
      <c r="E353" s="21" t="n"/>
      <c r="F353" s="21" t="n"/>
      <c r="G353" s="21" t="n"/>
      <c r="H353" s="21" t="n"/>
      <c r="I353" s="21" t="n"/>
      <c r="J353" s="21" t="n"/>
      <c r="K353" s="21" t="n"/>
    </row>
    <row r="354">
      <c r="A354" s="19" t="n"/>
      <c r="B354" s="24" t="n"/>
      <c r="C354" s="19" t="n"/>
      <c r="D354" s="27">
        <f>IF(C354="","",IFERROR(INDEX(Questions!$C$6:$C$65,MATCH(C354,Questions!$A$6:$A$65,0))&amp;"","Not in Questions"))</f>
        <v/>
      </c>
      <c r="E354" s="19" t="n"/>
      <c r="F354" s="19" t="n"/>
      <c r="G354" s="19" t="n"/>
      <c r="H354" s="19" t="n"/>
      <c r="I354" s="19" t="n"/>
      <c r="J354" s="19" t="n"/>
      <c r="K354" s="19" t="n"/>
    </row>
    <row r="355">
      <c r="A355" s="21" t="n"/>
      <c r="B355" s="26" t="n"/>
      <c r="C355" s="21" t="n"/>
      <c r="D355" s="28">
        <f>IF(C355="","",IFERROR(INDEX(Questions!$C$6:$C$65,MATCH(C355,Questions!$A$6:$A$65,0))&amp;"","Not in Questions"))</f>
        <v/>
      </c>
      <c r="E355" s="21" t="n"/>
      <c r="F355" s="21" t="n"/>
      <c r="G355" s="21" t="n"/>
      <c r="H355" s="21" t="n"/>
      <c r="I355" s="21" t="n"/>
      <c r="J355" s="21" t="n"/>
      <c r="K355" s="21" t="n"/>
    </row>
    <row r="356">
      <c r="A356" s="19" t="n"/>
      <c r="B356" s="24" t="n"/>
      <c r="C356" s="19" t="n"/>
      <c r="D356" s="27">
        <f>IF(C356="","",IFERROR(INDEX(Questions!$C$6:$C$65,MATCH(C356,Questions!$A$6:$A$65,0))&amp;"","Not in Questions"))</f>
        <v/>
      </c>
      <c r="E356" s="19" t="n"/>
      <c r="F356" s="19" t="n"/>
      <c r="G356" s="19" t="n"/>
      <c r="H356" s="19" t="n"/>
      <c r="I356" s="19" t="n"/>
      <c r="J356" s="19" t="n"/>
      <c r="K356" s="19" t="n"/>
    </row>
    <row r="357">
      <c r="A357" s="21" t="n"/>
      <c r="B357" s="26" t="n"/>
      <c r="C357" s="21" t="n"/>
      <c r="D357" s="28">
        <f>IF(C357="","",IFERROR(INDEX(Questions!$C$6:$C$65,MATCH(C357,Questions!$A$6:$A$65,0))&amp;"","Not in Questions"))</f>
        <v/>
      </c>
      <c r="E357" s="21" t="n"/>
      <c r="F357" s="21" t="n"/>
      <c r="G357" s="21" t="n"/>
      <c r="H357" s="21" t="n"/>
      <c r="I357" s="21" t="n"/>
      <c r="J357" s="21" t="n"/>
      <c r="K357" s="21" t="n"/>
    </row>
    <row r="358">
      <c r="A358" s="19" t="n"/>
      <c r="B358" s="24" t="n"/>
      <c r="C358" s="19" t="n"/>
      <c r="D358" s="27">
        <f>IF(C358="","",IFERROR(INDEX(Questions!$C$6:$C$65,MATCH(C358,Questions!$A$6:$A$65,0))&amp;"","Not in Questions"))</f>
        <v/>
      </c>
      <c r="E358" s="19" t="n"/>
      <c r="F358" s="19" t="n"/>
      <c r="G358" s="19" t="n"/>
      <c r="H358" s="19" t="n"/>
      <c r="I358" s="19" t="n"/>
      <c r="J358" s="19" t="n"/>
      <c r="K358" s="19" t="n"/>
    </row>
    <row r="359">
      <c r="A359" s="21" t="n"/>
      <c r="B359" s="26" t="n"/>
      <c r="C359" s="21" t="n"/>
      <c r="D359" s="28">
        <f>IF(C359="","",IFERROR(INDEX(Questions!$C$6:$C$65,MATCH(C359,Questions!$A$6:$A$65,0))&amp;"","Not in Questions"))</f>
        <v/>
      </c>
      <c r="E359" s="21" t="n"/>
      <c r="F359" s="21" t="n"/>
      <c r="G359" s="21" t="n"/>
      <c r="H359" s="21" t="n"/>
      <c r="I359" s="21" t="n"/>
      <c r="J359" s="21" t="n"/>
      <c r="K359" s="21" t="n"/>
    </row>
    <row r="360">
      <c r="A360" s="19" t="n"/>
      <c r="B360" s="24" t="n"/>
      <c r="C360" s="19" t="n"/>
      <c r="D360" s="27">
        <f>IF(C360="","",IFERROR(INDEX(Questions!$C$6:$C$65,MATCH(C360,Questions!$A$6:$A$65,0))&amp;"","Not in Questions"))</f>
        <v/>
      </c>
      <c r="E360" s="19" t="n"/>
      <c r="F360" s="19" t="n"/>
      <c r="G360" s="19" t="n"/>
      <c r="H360" s="19" t="n"/>
      <c r="I360" s="19" t="n"/>
      <c r="J360" s="19" t="n"/>
      <c r="K360" s="19" t="n"/>
    </row>
    <row r="361">
      <c r="A361" s="21" t="n"/>
      <c r="B361" s="26" t="n"/>
      <c r="C361" s="21" t="n"/>
      <c r="D361" s="28">
        <f>IF(C361="","",IFERROR(INDEX(Questions!$C$6:$C$65,MATCH(C361,Questions!$A$6:$A$65,0))&amp;"","Not in Questions"))</f>
        <v/>
      </c>
      <c r="E361" s="21" t="n"/>
      <c r="F361" s="21" t="n"/>
      <c r="G361" s="21" t="n"/>
      <c r="H361" s="21" t="n"/>
      <c r="I361" s="21" t="n"/>
      <c r="J361" s="21" t="n"/>
      <c r="K361" s="21" t="n"/>
    </row>
    <row r="362">
      <c r="A362" s="19" t="n"/>
      <c r="B362" s="24" t="n"/>
      <c r="C362" s="19" t="n"/>
      <c r="D362" s="27">
        <f>IF(C362="","",IFERROR(INDEX(Questions!$C$6:$C$65,MATCH(C362,Questions!$A$6:$A$65,0))&amp;"","Not in Questions"))</f>
        <v/>
      </c>
      <c r="E362" s="19" t="n"/>
      <c r="F362" s="19" t="n"/>
      <c r="G362" s="19" t="n"/>
      <c r="H362" s="19" t="n"/>
      <c r="I362" s="19" t="n"/>
      <c r="J362" s="19" t="n"/>
      <c r="K362" s="19" t="n"/>
    </row>
    <row r="363">
      <c r="A363" s="21" t="n"/>
      <c r="B363" s="26" t="n"/>
      <c r="C363" s="21" t="n"/>
      <c r="D363" s="28">
        <f>IF(C363="","",IFERROR(INDEX(Questions!$C$6:$C$65,MATCH(C363,Questions!$A$6:$A$65,0))&amp;"","Not in Questions"))</f>
        <v/>
      </c>
      <c r="E363" s="21" t="n"/>
      <c r="F363" s="21" t="n"/>
      <c r="G363" s="21" t="n"/>
      <c r="H363" s="21" t="n"/>
      <c r="I363" s="21" t="n"/>
      <c r="J363" s="21" t="n"/>
      <c r="K363" s="21" t="n"/>
    </row>
    <row r="364">
      <c r="A364" s="19" t="n"/>
      <c r="B364" s="24" t="n"/>
      <c r="C364" s="19" t="n"/>
      <c r="D364" s="27">
        <f>IF(C364="","",IFERROR(INDEX(Questions!$C$6:$C$65,MATCH(C364,Questions!$A$6:$A$65,0))&amp;"","Not in Questions"))</f>
        <v/>
      </c>
      <c r="E364" s="19" t="n"/>
      <c r="F364" s="19" t="n"/>
      <c r="G364" s="19" t="n"/>
      <c r="H364" s="19" t="n"/>
      <c r="I364" s="19" t="n"/>
      <c r="J364" s="19" t="n"/>
      <c r="K364" s="19" t="n"/>
    </row>
    <row r="365">
      <c r="A365" s="21" t="n"/>
      <c r="B365" s="26" t="n"/>
      <c r="C365" s="21" t="n"/>
      <c r="D365" s="28">
        <f>IF(C365="","",IFERROR(INDEX(Questions!$C$6:$C$65,MATCH(C365,Questions!$A$6:$A$65,0))&amp;"","Not in Questions"))</f>
        <v/>
      </c>
      <c r="E365" s="21" t="n"/>
      <c r="F365" s="21" t="n"/>
      <c r="G365" s="21" t="n"/>
      <c r="H365" s="21" t="n"/>
      <c r="I365" s="21" t="n"/>
      <c r="J365" s="21" t="n"/>
      <c r="K365" s="21" t="n"/>
    </row>
    <row r="366">
      <c r="A366" s="19" t="n"/>
      <c r="B366" s="24" t="n"/>
      <c r="C366" s="19" t="n"/>
      <c r="D366" s="27">
        <f>IF(C366="","",IFERROR(INDEX(Questions!$C$6:$C$65,MATCH(C366,Questions!$A$6:$A$65,0))&amp;"","Not in Questions"))</f>
        <v/>
      </c>
      <c r="E366" s="19" t="n"/>
      <c r="F366" s="19" t="n"/>
      <c r="G366" s="19" t="n"/>
      <c r="H366" s="19" t="n"/>
      <c r="I366" s="19" t="n"/>
      <c r="J366" s="19" t="n"/>
      <c r="K366" s="19" t="n"/>
    </row>
    <row r="367">
      <c r="A367" s="21" t="n"/>
      <c r="B367" s="26" t="n"/>
      <c r="C367" s="21" t="n"/>
      <c r="D367" s="28">
        <f>IF(C367="","",IFERROR(INDEX(Questions!$C$6:$C$65,MATCH(C367,Questions!$A$6:$A$65,0))&amp;"","Not in Questions"))</f>
        <v/>
      </c>
      <c r="E367" s="21" t="n"/>
      <c r="F367" s="21" t="n"/>
      <c r="G367" s="21" t="n"/>
      <c r="H367" s="21" t="n"/>
      <c r="I367" s="21" t="n"/>
      <c r="J367" s="21" t="n"/>
      <c r="K367" s="21" t="n"/>
    </row>
    <row r="368">
      <c r="A368" s="19" t="n"/>
      <c r="B368" s="24" t="n"/>
      <c r="C368" s="19" t="n"/>
      <c r="D368" s="27">
        <f>IF(C368="","",IFERROR(INDEX(Questions!$C$6:$C$65,MATCH(C368,Questions!$A$6:$A$65,0))&amp;"","Not in Questions"))</f>
        <v/>
      </c>
      <c r="E368" s="19" t="n"/>
      <c r="F368" s="19" t="n"/>
      <c r="G368" s="19" t="n"/>
      <c r="H368" s="19" t="n"/>
      <c r="I368" s="19" t="n"/>
      <c r="J368" s="19" t="n"/>
      <c r="K368" s="19" t="n"/>
    </row>
    <row r="369">
      <c r="A369" s="21" t="n"/>
      <c r="B369" s="26" t="n"/>
      <c r="C369" s="21" t="n"/>
      <c r="D369" s="28">
        <f>IF(C369="","",IFERROR(INDEX(Questions!$C$6:$C$65,MATCH(C369,Questions!$A$6:$A$65,0))&amp;"","Not in Questions"))</f>
        <v/>
      </c>
      <c r="E369" s="21" t="n"/>
      <c r="F369" s="21" t="n"/>
      <c r="G369" s="21" t="n"/>
      <c r="H369" s="21" t="n"/>
      <c r="I369" s="21" t="n"/>
      <c r="J369" s="21" t="n"/>
      <c r="K369" s="21" t="n"/>
    </row>
    <row r="370">
      <c r="A370" s="19" t="n"/>
      <c r="B370" s="24" t="n"/>
      <c r="C370" s="19" t="n"/>
      <c r="D370" s="27">
        <f>IF(C370="","",IFERROR(INDEX(Questions!$C$6:$C$65,MATCH(C370,Questions!$A$6:$A$65,0))&amp;"","Not in Questions"))</f>
        <v/>
      </c>
      <c r="E370" s="19" t="n"/>
      <c r="F370" s="19" t="n"/>
      <c r="G370" s="19" t="n"/>
      <c r="H370" s="19" t="n"/>
      <c r="I370" s="19" t="n"/>
      <c r="J370" s="19" t="n"/>
      <c r="K370" s="19" t="n"/>
    </row>
    <row r="371">
      <c r="A371" s="21" t="n"/>
      <c r="B371" s="26" t="n"/>
      <c r="C371" s="21" t="n"/>
      <c r="D371" s="28">
        <f>IF(C371="","",IFERROR(INDEX(Questions!$C$6:$C$65,MATCH(C371,Questions!$A$6:$A$65,0))&amp;"","Not in Questions"))</f>
        <v/>
      </c>
      <c r="E371" s="21" t="n"/>
      <c r="F371" s="21" t="n"/>
      <c r="G371" s="21" t="n"/>
      <c r="H371" s="21" t="n"/>
      <c r="I371" s="21" t="n"/>
      <c r="J371" s="21" t="n"/>
      <c r="K371" s="21" t="n"/>
    </row>
    <row r="372">
      <c r="A372" s="19" t="n"/>
      <c r="B372" s="24" t="n"/>
      <c r="C372" s="19" t="n"/>
      <c r="D372" s="27">
        <f>IF(C372="","",IFERROR(INDEX(Questions!$C$6:$C$65,MATCH(C372,Questions!$A$6:$A$65,0))&amp;"","Not in Questions"))</f>
        <v/>
      </c>
      <c r="E372" s="19" t="n"/>
      <c r="F372" s="19" t="n"/>
      <c r="G372" s="19" t="n"/>
      <c r="H372" s="19" t="n"/>
      <c r="I372" s="19" t="n"/>
      <c r="J372" s="19" t="n"/>
      <c r="K372" s="19" t="n"/>
    </row>
    <row r="373">
      <c r="A373" s="21" t="n"/>
      <c r="B373" s="26" t="n"/>
      <c r="C373" s="21" t="n"/>
      <c r="D373" s="28">
        <f>IF(C373="","",IFERROR(INDEX(Questions!$C$6:$C$65,MATCH(C373,Questions!$A$6:$A$65,0))&amp;"","Not in Questions"))</f>
        <v/>
      </c>
      <c r="E373" s="21" t="n"/>
      <c r="F373" s="21" t="n"/>
      <c r="G373" s="21" t="n"/>
      <c r="H373" s="21" t="n"/>
      <c r="I373" s="21" t="n"/>
      <c r="J373" s="21" t="n"/>
      <c r="K373" s="21" t="n"/>
    </row>
    <row r="374">
      <c r="A374" s="19" t="n"/>
      <c r="B374" s="24" t="n"/>
      <c r="C374" s="19" t="n"/>
      <c r="D374" s="27">
        <f>IF(C374="","",IFERROR(INDEX(Questions!$C$6:$C$65,MATCH(C374,Questions!$A$6:$A$65,0))&amp;"","Not in Questions"))</f>
        <v/>
      </c>
      <c r="E374" s="19" t="n"/>
      <c r="F374" s="19" t="n"/>
      <c r="G374" s="19" t="n"/>
      <c r="H374" s="19" t="n"/>
      <c r="I374" s="19" t="n"/>
      <c r="J374" s="19" t="n"/>
      <c r="K374" s="19" t="n"/>
    </row>
    <row r="375">
      <c r="A375" s="21" t="n"/>
      <c r="B375" s="26" t="n"/>
      <c r="C375" s="21" t="n"/>
      <c r="D375" s="28">
        <f>IF(C375="","",IFERROR(INDEX(Questions!$C$6:$C$65,MATCH(C375,Questions!$A$6:$A$65,0))&amp;"","Not in Questions"))</f>
        <v/>
      </c>
      <c r="E375" s="21" t="n"/>
      <c r="F375" s="21" t="n"/>
      <c r="G375" s="21" t="n"/>
      <c r="H375" s="21" t="n"/>
      <c r="I375" s="21" t="n"/>
      <c r="J375" s="21" t="n"/>
      <c r="K375" s="21" t="n"/>
    </row>
    <row r="376">
      <c r="A376" s="19" t="n"/>
      <c r="B376" s="24" t="n"/>
      <c r="C376" s="19" t="n"/>
      <c r="D376" s="27">
        <f>IF(C376="","",IFERROR(INDEX(Questions!$C$6:$C$65,MATCH(C376,Questions!$A$6:$A$65,0))&amp;"","Not in Questions"))</f>
        <v/>
      </c>
      <c r="E376" s="19" t="n"/>
      <c r="F376" s="19" t="n"/>
      <c r="G376" s="19" t="n"/>
      <c r="H376" s="19" t="n"/>
      <c r="I376" s="19" t="n"/>
      <c r="J376" s="19" t="n"/>
      <c r="K376" s="19" t="n"/>
    </row>
    <row r="377">
      <c r="A377" s="21" t="n"/>
      <c r="B377" s="26" t="n"/>
      <c r="C377" s="21" t="n"/>
      <c r="D377" s="28">
        <f>IF(C377="","",IFERROR(INDEX(Questions!$C$6:$C$65,MATCH(C377,Questions!$A$6:$A$65,0))&amp;"","Not in Questions"))</f>
        <v/>
      </c>
      <c r="E377" s="21" t="n"/>
      <c r="F377" s="21" t="n"/>
      <c r="G377" s="21" t="n"/>
      <c r="H377" s="21" t="n"/>
      <c r="I377" s="21" t="n"/>
      <c r="J377" s="21" t="n"/>
      <c r="K377" s="21" t="n"/>
    </row>
    <row r="378">
      <c r="A378" s="19" t="n"/>
      <c r="B378" s="24" t="n"/>
      <c r="C378" s="19" t="n"/>
      <c r="D378" s="27">
        <f>IF(C378="","",IFERROR(INDEX(Questions!$C$6:$C$65,MATCH(C378,Questions!$A$6:$A$65,0))&amp;"","Not in Questions"))</f>
        <v/>
      </c>
      <c r="E378" s="19" t="n"/>
      <c r="F378" s="19" t="n"/>
      <c r="G378" s="19" t="n"/>
      <c r="H378" s="19" t="n"/>
      <c r="I378" s="19" t="n"/>
      <c r="J378" s="19" t="n"/>
      <c r="K378" s="19" t="n"/>
    </row>
    <row r="379">
      <c r="A379" s="21" t="n"/>
      <c r="B379" s="26" t="n"/>
      <c r="C379" s="21" t="n"/>
      <c r="D379" s="28">
        <f>IF(C379="","",IFERROR(INDEX(Questions!$C$6:$C$65,MATCH(C379,Questions!$A$6:$A$65,0))&amp;"","Not in Questions"))</f>
        <v/>
      </c>
      <c r="E379" s="21" t="n"/>
      <c r="F379" s="21" t="n"/>
      <c r="G379" s="21" t="n"/>
      <c r="H379" s="21" t="n"/>
      <c r="I379" s="21" t="n"/>
      <c r="J379" s="21" t="n"/>
      <c r="K379" s="21" t="n"/>
    </row>
    <row r="380">
      <c r="A380" s="19" t="n"/>
      <c r="B380" s="24" t="n"/>
      <c r="C380" s="19" t="n"/>
      <c r="D380" s="27">
        <f>IF(C380="","",IFERROR(INDEX(Questions!$C$6:$C$65,MATCH(C380,Questions!$A$6:$A$65,0))&amp;"","Not in Questions"))</f>
        <v/>
      </c>
      <c r="E380" s="19" t="n"/>
      <c r="F380" s="19" t="n"/>
      <c r="G380" s="19" t="n"/>
      <c r="H380" s="19" t="n"/>
      <c r="I380" s="19" t="n"/>
      <c r="J380" s="19" t="n"/>
      <c r="K380" s="19" t="n"/>
    </row>
    <row r="381">
      <c r="A381" s="21" t="n"/>
      <c r="B381" s="26" t="n"/>
      <c r="C381" s="21" t="n"/>
      <c r="D381" s="28">
        <f>IF(C381="","",IFERROR(INDEX(Questions!$C$6:$C$65,MATCH(C381,Questions!$A$6:$A$65,0))&amp;"","Not in Questions"))</f>
        <v/>
      </c>
      <c r="E381" s="21" t="n"/>
      <c r="F381" s="21" t="n"/>
      <c r="G381" s="21" t="n"/>
      <c r="H381" s="21" t="n"/>
      <c r="I381" s="21" t="n"/>
      <c r="J381" s="21" t="n"/>
      <c r="K381" s="21" t="n"/>
    </row>
    <row r="382">
      <c r="A382" s="19" t="n"/>
      <c r="B382" s="24" t="n"/>
      <c r="C382" s="19" t="n"/>
      <c r="D382" s="27">
        <f>IF(C382="","",IFERROR(INDEX(Questions!$C$6:$C$65,MATCH(C382,Questions!$A$6:$A$65,0))&amp;"","Not in Questions"))</f>
        <v/>
      </c>
      <c r="E382" s="19" t="n"/>
      <c r="F382" s="19" t="n"/>
      <c r="G382" s="19" t="n"/>
      <c r="H382" s="19" t="n"/>
      <c r="I382" s="19" t="n"/>
      <c r="J382" s="19" t="n"/>
      <c r="K382" s="19" t="n"/>
    </row>
    <row r="383">
      <c r="A383" s="21" t="n"/>
      <c r="B383" s="26" t="n"/>
      <c r="C383" s="21" t="n"/>
      <c r="D383" s="28">
        <f>IF(C383="","",IFERROR(INDEX(Questions!$C$6:$C$65,MATCH(C383,Questions!$A$6:$A$65,0))&amp;"","Not in Questions"))</f>
        <v/>
      </c>
      <c r="E383" s="21" t="n"/>
      <c r="F383" s="21" t="n"/>
      <c r="G383" s="21" t="n"/>
      <c r="H383" s="21" t="n"/>
      <c r="I383" s="21" t="n"/>
      <c r="J383" s="21" t="n"/>
      <c r="K383" s="21" t="n"/>
    </row>
    <row r="384">
      <c r="A384" s="19" t="n"/>
      <c r="B384" s="24" t="n"/>
      <c r="C384" s="19" t="n"/>
      <c r="D384" s="27">
        <f>IF(C384="","",IFERROR(INDEX(Questions!$C$6:$C$65,MATCH(C384,Questions!$A$6:$A$65,0))&amp;"","Not in Questions"))</f>
        <v/>
      </c>
      <c r="E384" s="19" t="n"/>
      <c r="F384" s="19" t="n"/>
      <c r="G384" s="19" t="n"/>
      <c r="H384" s="19" t="n"/>
      <c r="I384" s="19" t="n"/>
      <c r="J384" s="19" t="n"/>
      <c r="K384" s="19" t="n"/>
    </row>
    <row r="385">
      <c r="A385" s="21" t="n"/>
      <c r="B385" s="26" t="n"/>
      <c r="C385" s="21" t="n"/>
      <c r="D385" s="28">
        <f>IF(C385="","",IFERROR(INDEX(Questions!$C$6:$C$65,MATCH(C385,Questions!$A$6:$A$65,0))&amp;"","Not in Questions"))</f>
        <v/>
      </c>
      <c r="E385" s="21" t="n"/>
      <c r="F385" s="21" t="n"/>
      <c r="G385" s="21" t="n"/>
      <c r="H385" s="21" t="n"/>
      <c r="I385" s="21" t="n"/>
      <c r="J385" s="21" t="n"/>
      <c r="K385" s="21" t="n"/>
    </row>
    <row r="386">
      <c r="A386" s="19" t="n"/>
      <c r="B386" s="24" t="n"/>
      <c r="C386" s="19" t="n"/>
      <c r="D386" s="27">
        <f>IF(C386="","",IFERROR(INDEX(Questions!$C$6:$C$65,MATCH(C386,Questions!$A$6:$A$65,0))&amp;"","Not in Questions"))</f>
        <v/>
      </c>
      <c r="E386" s="19" t="n"/>
      <c r="F386" s="19" t="n"/>
      <c r="G386" s="19" t="n"/>
      <c r="H386" s="19" t="n"/>
      <c r="I386" s="19" t="n"/>
      <c r="J386" s="19" t="n"/>
      <c r="K386" s="19" t="n"/>
    </row>
    <row r="387">
      <c r="A387" s="21" t="n"/>
      <c r="B387" s="26" t="n"/>
      <c r="C387" s="21" t="n"/>
      <c r="D387" s="28">
        <f>IF(C387="","",IFERROR(INDEX(Questions!$C$6:$C$65,MATCH(C387,Questions!$A$6:$A$65,0))&amp;"","Not in Questions"))</f>
        <v/>
      </c>
      <c r="E387" s="21" t="n"/>
      <c r="F387" s="21" t="n"/>
      <c r="G387" s="21" t="n"/>
      <c r="H387" s="21" t="n"/>
      <c r="I387" s="21" t="n"/>
      <c r="J387" s="21" t="n"/>
      <c r="K387" s="21" t="n"/>
    </row>
    <row r="388">
      <c r="A388" s="19" t="n"/>
      <c r="B388" s="24" t="n"/>
      <c r="C388" s="19" t="n"/>
      <c r="D388" s="27">
        <f>IF(C388="","",IFERROR(INDEX(Questions!$C$6:$C$65,MATCH(C388,Questions!$A$6:$A$65,0))&amp;"","Not in Questions"))</f>
        <v/>
      </c>
      <c r="E388" s="19" t="n"/>
      <c r="F388" s="19" t="n"/>
      <c r="G388" s="19" t="n"/>
      <c r="H388" s="19" t="n"/>
      <c r="I388" s="19" t="n"/>
      <c r="J388" s="19" t="n"/>
      <c r="K388" s="19" t="n"/>
    </row>
    <row r="389">
      <c r="A389" s="21" t="n"/>
      <c r="B389" s="26" t="n"/>
      <c r="C389" s="21" t="n"/>
      <c r="D389" s="28">
        <f>IF(C389="","",IFERROR(INDEX(Questions!$C$6:$C$65,MATCH(C389,Questions!$A$6:$A$65,0))&amp;"","Not in Questions"))</f>
        <v/>
      </c>
      <c r="E389" s="21" t="n"/>
      <c r="F389" s="21" t="n"/>
      <c r="G389" s="21" t="n"/>
      <c r="H389" s="21" t="n"/>
      <c r="I389" s="21" t="n"/>
      <c r="J389" s="21" t="n"/>
      <c r="K389" s="21" t="n"/>
    </row>
    <row r="390">
      <c r="A390" s="19" t="n"/>
      <c r="B390" s="24" t="n"/>
      <c r="C390" s="19" t="n"/>
      <c r="D390" s="27">
        <f>IF(C390="","",IFERROR(INDEX(Questions!$C$6:$C$65,MATCH(C390,Questions!$A$6:$A$65,0))&amp;"","Not in Questions"))</f>
        <v/>
      </c>
      <c r="E390" s="19" t="n"/>
      <c r="F390" s="19" t="n"/>
      <c r="G390" s="19" t="n"/>
      <c r="H390" s="19" t="n"/>
      <c r="I390" s="19" t="n"/>
      <c r="J390" s="19" t="n"/>
      <c r="K390" s="19" t="n"/>
    </row>
    <row r="391">
      <c r="A391" s="21" t="n"/>
      <c r="B391" s="26" t="n"/>
      <c r="C391" s="21" t="n"/>
      <c r="D391" s="28">
        <f>IF(C391="","",IFERROR(INDEX(Questions!$C$6:$C$65,MATCH(C391,Questions!$A$6:$A$65,0))&amp;"","Not in Questions"))</f>
        <v/>
      </c>
      <c r="E391" s="21" t="n"/>
      <c r="F391" s="21" t="n"/>
      <c r="G391" s="21" t="n"/>
      <c r="H391" s="21" t="n"/>
      <c r="I391" s="21" t="n"/>
      <c r="J391" s="21" t="n"/>
      <c r="K391" s="21" t="n"/>
    </row>
    <row r="392">
      <c r="A392" s="19" t="n"/>
      <c r="B392" s="24" t="n"/>
      <c r="C392" s="19" t="n"/>
      <c r="D392" s="27">
        <f>IF(C392="","",IFERROR(INDEX(Questions!$C$6:$C$65,MATCH(C392,Questions!$A$6:$A$65,0))&amp;"","Not in Questions"))</f>
        <v/>
      </c>
      <c r="E392" s="19" t="n"/>
      <c r="F392" s="19" t="n"/>
      <c r="G392" s="19" t="n"/>
      <c r="H392" s="19" t="n"/>
      <c r="I392" s="19" t="n"/>
      <c r="J392" s="19" t="n"/>
      <c r="K392" s="19" t="n"/>
    </row>
    <row r="393">
      <c r="A393" s="21" t="n"/>
      <c r="B393" s="26" t="n"/>
      <c r="C393" s="21" t="n"/>
      <c r="D393" s="28">
        <f>IF(C393="","",IFERROR(INDEX(Questions!$C$6:$C$65,MATCH(C393,Questions!$A$6:$A$65,0))&amp;"","Not in Questions"))</f>
        <v/>
      </c>
      <c r="E393" s="21" t="n"/>
      <c r="F393" s="21" t="n"/>
      <c r="G393" s="21" t="n"/>
      <c r="H393" s="21" t="n"/>
      <c r="I393" s="21" t="n"/>
      <c r="J393" s="21" t="n"/>
      <c r="K393" s="21" t="n"/>
    </row>
    <row r="394">
      <c r="A394" s="19" t="n"/>
      <c r="B394" s="24" t="n"/>
      <c r="C394" s="19" t="n"/>
      <c r="D394" s="27">
        <f>IF(C394="","",IFERROR(INDEX(Questions!$C$6:$C$65,MATCH(C394,Questions!$A$6:$A$65,0))&amp;"","Not in Questions"))</f>
        <v/>
      </c>
      <c r="E394" s="19" t="n"/>
      <c r="F394" s="19" t="n"/>
      <c r="G394" s="19" t="n"/>
      <c r="H394" s="19" t="n"/>
      <c r="I394" s="19" t="n"/>
      <c r="J394" s="19" t="n"/>
      <c r="K394" s="19" t="n"/>
    </row>
    <row r="395">
      <c r="A395" s="21" t="n"/>
      <c r="B395" s="26" t="n"/>
      <c r="C395" s="21" t="n"/>
      <c r="D395" s="28">
        <f>IF(C395="","",IFERROR(INDEX(Questions!$C$6:$C$65,MATCH(C395,Questions!$A$6:$A$65,0))&amp;"","Not in Questions"))</f>
        <v/>
      </c>
      <c r="E395" s="21" t="n"/>
      <c r="F395" s="21" t="n"/>
      <c r="G395" s="21" t="n"/>
      <c r="H395" s="21" t="n"/>
      <c r="I395" s="21" t="n"/>
      <c r="J395" s="21" t="n"/>
      <c r="K395" s="21" t="n"/>
    </row>
    <row r="396">
      <c r="A396" s="19" t="n"/>
      <c r="B396" s="24" t="n"/>
      <c r="C396" s="19" t="n"/>
      <c r="D396" s="27">
        <f>IF(C396="","",IFERROR(INDEX(Questions!$C$6:$C$65,MATCH(C396,Questions!$A$6:$A$65,0))&amp;"","Not in Questions"))</f>
        <v/>
      </c>
      <c r="E396" s="19" t="n"/>
      <c r="F396" s="19" t="n"/>
      <c r="G396" s="19" t="n"/>
      <c r="H396" s="19" t="n"/>
      <c r="I396" s="19" t="n"/>
      <c r="J396" s="19" t="n"/>
      <c r="K396" s="19" t="n"/>
    </row>
    <row r="397">
      <c r="A397" s="21" t="n"/>
      <c r="B397" s="26" t="n"/>
      <c r="C397" s="21" t="n"/>
      <c r="D397" s="28">
        <f>IF(C397="","",IFERROR(INDEX(Questions!$C$6:$C$65,MATCH(C397,Questions!$A$6:$A$65,0))&amp;"","Not in Questions"))</f>
        <v/>
      </c>
      <c r="E397" s="21" t="n"/>
      <c r="F397" s="21" t="n"/>
      <c r="G397" s="21" t="n"/>
      <c r="H397" s="21" t="n"/>
      <c r="I397" s="21" t="n"/>
      <c r="J397" s="21" t="n"/>
      <c r="K397" s="21" t="n"/>
    </row>
    <row r="398">
      <c r="A398" s="19" t="n"/>
      <c r="B398" s="24" t="n"/>
      <c r="C398" s="19" t="n"/>
      <c r="D398" s="27">
        <f>IF(C398="","",IFERROR(INDEX(Questions!$C$6:$C$65,MATCH(C398,Questions!$A$6:$A$65,0))&amp;"","Not in Questions"))</f>
        <v/>
      </c>
      <c r="E398" s="19" t="n"/>
      <c r="F398" s="19" t="n"/>
      <c r="G398" s="19" t="n"/>
      <c r="H398" s="19" t="n"/>
      <c r="I398" s="19" t="n"/>
      <c r="J398" s="19" t="n"/>
      <c r="K398" s="19" t="n"/>
    </row>
    <row r="399">
      <c r="A399" s="21" t="n"/>
      <c r="B399" s="26" t="n"/>
      <c r="C399" s="21" t="n"/>
      <c r="D399" s="28">
        <f>IF(C399="","",IFERROR(INDEX(Questions!$C$6:$C$65,MATCH(C399,Questions!$A$6:$A$65,0))&amp;"","Not in Questions"))</f>
        <v/>
      </c>
      <c r="E399" s="21" t="n"/>
      <c r="F399" s="21" t="n"/>
      <c r="G399" s="21" t="n"/>
      <c r="H399" s="21" t="n"/>
      <c r="I399" s="21" t="n"/>
      <c r="J399" s="21" t="n"/>
      <c r="K399" s="21" t="n"/>
    </row>
    <row r="400">
      <c r="A400" s="19" t="n"/>
      <c r="B400" s="24" t="n"/>
      <c r="C400" s="19" t="n"/>
      <c r="D400" s="27">
        <f>IF(C400="","",IFERROR(INDEX(Questions!$C$6:$C$65,MATCH(C400,Questions!$A$6:$A$65,0))&amp;"","Not in Questions"))</f>
        <v/>
      </c>
      <c r="E400" s="19" t="n"/>
      <c r="F400" s="19" t="n"/>
      <c r="G400" s="19" t="n"/>
      <c r="H400" s="19" t="n"/>
      <c r="I400" s="19" t="n"/>
      <c r="J400" s="19" t="n"/>
      <c r="K400" s="19" t="n"/>
    </row>
    <row r="401">
      <c r="A401" s="21" t="n"/>
      <c r="B401" s="26" t="n"/>
      <c r="C401" s="21" t="n"/>
      <c r="D401" s="28">
        <f>IF(C401="","",IFERROR(INDEX(Questions!$C$6:$C$65,MATCH(C401,Questions!$A$6:$A$65,0))&amp;"","Not in Questions"))</f>
        <v/>
      </c>
      <c r="E401" s="21" t="n"/>
      <c r="F401" s="21" t="n"/>
      <c r="G401" s="21" t="n"/>
      <c r="H401" s="21" t="n"/>
      <c r="I401" s="21" t="n"/>
      <c r="J401" s="21" t="n"/>
      <c r="K401" s="21" t="n"/>
    </row>
    <row r="402">
      <c r="A402" s="19" t="n"/>
      <c r="B402" s="24" t="n"/>
      <c r="C402" s="19" t="n"/>
      <c r="D402" s="27">
        <f>IF(C402="","",IFERROR(INDEX(Questions!$C$6:$C$65,MATCH(C402,Questions!$A$6:$A$65,0))&amp;"","Not in Questions"))</f>
        <v/>
      </c>
      <c r="E402" s="19" t="n"/>
      <c r="F402" s="19" t="n"/>
      <c r="G402" s="19" t="n"/>
      <c r="H402" s="19" t="n"/>
      <c r="I402" s="19" t="n"/>
      <c r="J402" s="19" t="n"/>
      <c r="K402" s="19" t="n"/>
    </row>
    <row r="403">
      <c r="A403" s="21" t="n"/>
      <c r="B403" s="26" t="n"/>
      <c r="C403" s="21" t="n"/>
      <c r="D403" s="28">
        <f>IF(C403="","",IFERROR(INDEX(Questions!$C$6:$C$65,MATCH(C403,Questions!$A$6:$A$65,0))&amp;"","Not in Questions"))</f>
        <v/>
      </c>
      <c r="E403" s="21" t="n"/>
      <c r="F403" s="21" t="n"/>
      <c r="G403" s="21" t="n"/>
      <c r="H403" s="21" t="n"/>
      <c r="I403" s="21" t="n"/>
      <c r="J403" s="21" t="n"/>
      <c r="K403" s="21" t="n"/>
    </row>
    <row r="404">
      <c r="A404" s="19" t="n"/>
      <c r="B404" s="24" t="n"/>
      <c r="C404" s="19" t="n"/>
      <c r="D404" s="27">
        <f>IF(C404="","",IFERROR(INDEX(Questions!$C$6:$C$65,MATCH(C404,Questions!$A$6:$A$65,0))&amp;"","Not in Questions"))</f>
        <v/>
      </c>
      <c r="E404" s="19" t="n"/>
      <c r="F404" s="19" t="n"/>
      <c r="G404" s="19" t="n"/>
      <c r="H404" s="19" t="n"/>
      <c r="I404" s="19" t="n"/>
      <c r="J404" s="19" t="n"/>
      <c r="K404" s="19" t="n"/>
    </row>
    <row r="405">
      <c r="A405" s="21" t="n"/>
      <c r="B405" s="26" t="n"/>
      <c r="C405" s="21" t="n"/>
      <c r="D405" s="28">
        <f>IF(C405="","",IFERROR(INDEX(Questions!$C$6:$C$65,MATCH(C405,Questions!$A$6:$A$65,0))&amp;"","Not in Questions"))</f>
        <v/>
      </c>
      <c r="E405" s="21" t="n"/>
      <c r="F405" s="21" t="n"/>
      <c r="G405" s="21" t="n"/>
      <c r="H405" s="21" t="n"/>
      <c r="I405" s="21" t="n"/>
      <c r="J405" s="21" t="n"/>
      <c r="K405" s="21" t="n"/>
    </row>
    <row r="406">
      <c r="A406" s="19" t="n"/>
      <c r="B406" s="24" t="n"/>
      <c r="C406" s="19" t="n"/>
      <c r="D406" s="27">
        <f>IF(C406="","",IFERROR(INDEX(Questions!$C$6:$C$65,MATCH(C406,Questions!$A$6:$A$65,0))&amp;"","Not in Questions"))</f>
        <v/>
      </c>
      <c r="E406" s="19" t="n"/>
      <c r="F406" s="19" t="n"/>
      <c r="G406" s="19" t="n"/>
      <c r="H406" s="19" t="n"/>
      <c r="I406" s="19" t="n"/>
      <c r="J406" s="19" t="n"/>
      <c r="K406" s="19" t="n"/>
    </row>
    <row r="407">
      <c r="A407" s="21" t="n"/>
      <c r="B407" s="26" t="n"/>
      <c r="C407" s="21" t="n"/>
      <c r="D407" s="28">
        <f>IF(C407="","",IFERROR(INDEX(Questions!$C$6:$C$65,MATCH(C407,Questions!$A$6:$A$65,0))&amp;"","Not in Questions"))</f>
        <v/>
      </c>
      <c r="E407" s="21" t="n"/>
      <c r="F407" s="21" t="n"/>
      <c r="G407" s="21" t="n"/>
      <c r="H407" s="21" t="n"/>
      <c r="I407" s="21" t="n"/>
      <c r="J407" s="21" t="n"/>
      <c r="K407" s="21" t="n"/>
    </row>
    <row r="408">
      <c r="A408" s="19" t="n"/>
      <c r="B408" s="24" t="n"/>
      <c r="C408" s="19" t="n"/>
      <c r="D408" s="27">
        <f>IF(C408="","",IFERROR(INDEX(Questions!$C$6:$C$65,MATCH(C408,Questions!$A$6:$A$65,0))&amp;"","Not in Questions"))</f>
        <v/>
      </c>
      <c r="E408" s="19" t="n"/>
      <c r="F408" s="19" t="n"/>
      <c r="G408" s="19" t="n"/>
      <c r="H408" s="19" t="n"/>
      <c r="I408" s="19" t="n"/>
      <c r="J408" s="19" t="n"/>
      <c r="K408" s="19" t="n"/>
    </row>
    <row r="409">
      <c r="A409" s="21" t="n"/>
      <c r="B409" s="26" t="n"/>
      <c r="C409" s="21" t="n"/>
      <c r="D409" s="28">
        <f>IF(C409="","",IFERROR(INDEX(Questions!$C$6:$C$65,MATCH(C409,Questions!$A$6:$A$65,0))&amp;"","Not in Questions"))</f>
        <v/>
      </c>
      <c r="E409" s="21" t="n"/>
      <c r="F409" s="21" t="n"/>
      <c r="G409" s="21" t="n"/>
      <c r="H409" s="21" t="n"/>
      <c r="I409" s="21" t="n"/>
      <c r="J409" s="21" t="n"/>
      <c r="K409" s="21" t="n"/>
    </row>
    <row r="410">
      <c r="A410" s="19" t="n"/>
      <c r="B410" s="24" t="n"/>
      <c r="C410" s="19" t="n"/>
      <c r="D410" s="27">
        <f>IF(C410="","",IFERROR(INDEX(Questions!$C$6:$C$65,MATCH(C410,Questions!$A$6:$A$65,0))&amp;"","Not in Questions"))</f>
        <v/>
      </c>
      <c r="E410" s="19" t="n"/>
      <c r="F410" s="19" t="n"/>
      <c r="G410" s="19" t="n"/>
      <c r="H410" s="19" t="n"/>
      <c r="I410" s="19" t="n"/>
      <c r="J410" s="19" t="n"/>
      <c r="K410" s="19" t="n"/>
    </row>
    <row r="411">
      <c r="A411" s="21" t="n"/>
      <c r="B411" s="26" t="n"/>
      <c r="C411" s="21" t="n"/>
      <c r="D411" s="28">
        <f>IF(C411="","",IFERROR(INDEX(Questions!$C$6:$C$65,MATCH(C411,Questions!$A$6:$A$65,0))&amp;"","Not in Questions"))</f>
        <v/>
      </c>
      <c r="E411" s="21" t="n"/>
      <c r="F411" s="21" t="n"/>
      <c r="G411" s="21" t="n"/>
      <c r="H411" s="21" t="n"/>
      <c r="I411" s="21" t="n"/>
      <c r="J411" s="21" t="n"/>
      <c r="K411" s="21" t="n"/>
    </row>
    <row r="412">
      <c r="A412" s="19" t="n"/>
      <c r="B412" s="24" t="n"/>
      <c r="C412" s="19" t="n"/>
      <c r="D412" s="27">
        <f>IF(C412="","",IFERROR(INDEX(Questions!$C$6:$C$65,MATCH(C412,Questions!$A$6:$A$65,0))&amp;"","Not in Questions"))</f>
        <v/>
      </c>
      <c r="E412" s="19" t="n"/>
      <c r="F412" s="19" t="n"/>
      <c r="G412" s="19" t="n"/>
      <c r="H412" s="19" t="n"/>
      <c r="I412" s="19" t="n"/>
      <c r="J412" s="19" t="n"/>
      <c r="K412" s="19" t="n"/>
    </row>
    <row r="413">
      <c r="A413" s="21" t="n"/>
      <c r="B413" s="26" t="n"/>
      <c r="C413" s="21" t="n"/>
      <c r="D413" s="28">
        <f>IF(C413="","",IFERROR(INDEX(Questions!$C$6:$C$65,MATCH(C413,Questions!$A$6:$A$65,0))&amp;"","Not in Questions"))</f>
        <v/>
      </c>
      <c r="E413" s="21" t="n"/>
      <c r="F413" s="21" t="n"/>
      <c r="G413" s="21" t="n"/>
      <c r="H413" s="21" t="n"/>
      <c r="I413" s="21" t="n"/>
      <c r="J413" s="21" t="n"/>
      <c r="K413" s="21" t="n"/>
    </row>
    <row r="414">
      <c r="A414" s="19" t="n"/>
      <c r="B414" s="24" t="n"/>
      <c r="C414" s="19" t="n"/>
      <c r="D414" s="27">
        <f>IF(C414="","",IFERROR(INDEX(Questions!$C$6:$C$65,MATCH(C414,Questions!$A$6:$A$65,0))&amp;"","Not in Questions"))</f>
        <v/>
      </c>
      <c r="E414" s="19" t="n"/>
      <c r="F414" s="19" t="n"/>
      <c r="G414" s="19" t="n"/>
      <c r="H414" s="19" t="n"/>
      <c r="I414" s="19" t="n"/>
      <c r="J414" s="19" t="n"/>
      <c r="K414" s="19" t="n"/>
    </row>
    <row r="415">
      <c r="A415" s="21" t="n"/>
      <c r="B415" s="26" t="n"/>
      <c r="C415" s="21" t="n"/>
      <c r="D415" s="28">
        <f>IF(C415="","",IFERROR(INDEX(Questions!$C$6:$C$65,MATCH(C415,Questions!$A$6:$A$65,0))&amp;"","Not in Questions"))</f>
        <v/>
      </c>
      <c r="E415" s="21" t="n"/>
      <c r="F415" s="21" t="n"/>
      <c r="G415" s="21" t="n"/>
      <c r="H415" s="21" t="n"/>
      <c r="I415" s="21" t="n"/>
      <c r="J415" s="21" t="n"/>
      <c r="K415" s="21" t="n"/>
    </row>
    <row r="416">
      <c r="A416" s="19" t="n"/>
      <c r="B416" s="24" t="n"/>
      <c r="C416" s="19" t="n"/>
      <c r="D416" s="27">
        <f>IF(C416="","",IFERROR(INDEX(Questions!$C$6:$C$65,MATCH(C416,Questions!$A$6:$A$65,0))&amp;"","Not in Questions"))</f>
        <v/>
      </c>
      <c r="E416" s="19" t="n"/>
      <c r="F416" s="19" t="n"/>
      <c r="G416" s="19" t="n"/>
      <c r="H416" s="19" t="n"/>
      <c r="I416" s="19" t="n"/>
      <c r="J416" s="19" t="n"/>
      <c r="K416" s="19" t="n"/>
    </row>
    <row r="417">
      <c r="A417" s="21" t="n"/>
      <c r="B417" s="26" t="n"/>
      <c r="C417" s="21" t="n"/>
      <c r="D417" s="28">
        <f>IF(C417="","",IFERROR(INDEX(Questions!$C$6:$C$65,MATCH(C417,Questions!$A$6:$A$65,0))&amp;"","Not in Questions"))</f>
        <v/>
      </c>
      <c r="E417" s="21" t="n"/>
      <c r="F417" s="21" t="n"/>
      <c r="G417" s="21" t="n"/>
      <c r="H417" s="21" t="n"/>
      <c r="I417" s="21" t="n"/>
      <c r="J417" s="21" t="n"/>
      <c r="K417" s="21" t="n"/>
    </row>
    <row r="418">
      <c r="A418" s="19" t="n"/>
      <c r="B418" s="24" t="n"/>
      <c r="C418" s="19" t="n"/>
      <c r="D418" s="27">
        <f>IF(C418="","",IFERROR(INDEX(Questions!$C$6:$C$65,MATCH(C418,Questions!$A$6:$A$65,0))&amp;"","Not in Questions"))</f>
        <v/>
      </c>
      <c r="E418" s="19" t="n"/>
      <c r="F418" s="19" t="n"/>
      <c r="G418" s="19" t="n"/>
      <c r="H418" s="19" t="n"/>
      <c r="I418" s="19" t="n"/>
      <c r="J418" s="19" t="n"/>
      <c r="K418" s="19" t="n"/>
    </row>
    <row r="419">
      <c r="A419" s="21" t="n"/>
      <c r="B419" s="26" t="n"/>
      <c r="C419" s="21" t="n"/>
      <c r="D419" s="28">
        <f>IF(C419="","",IFERROR(INDEX(Questions!$C$6:$C$65,MATCH(C419,Questions!$A$6:$A$65,0))&amp;"","Not in Questions"))</f>
        <v/>
      </c>
      <c r="E419" s="21" t="n"/>
      <c r="F419" s="21" t="n"/>
      <c r="G419" s="21" t="n"/>
      <c r="H419" s="21" t="n"/>
      <c r="I419" s="21" t="n"/>
      <c r="J419" s="21" t="n"/>
      <c r="K419" s="21" t="n"/>
    </row>
    <row r="420">
      <c r="A420" s="19" t="n"/>
      <c r="B420" s="24" t="n"/>
      <c r="C420" s="19" t="n"/>
      <c r="D420" s="27">
        <f>IF(C420="","",IFERROR(INDEX(Questions!$C$6:$C$65,MATCH(C420,Questions!$A$6:$A$65,0))&amp;"","Not in Questions"))</f>
        <v/>
      </c>
      <c r="E420" s="19" t="n"/>
      <c r="F420" s="19" t="n"/>
      <c r="G420" s="19" t="n"/>
      <c r="H420" s="19" t="n"/>
      <c r="I420" s="19" t="n"/>
      <c r="J420" s="19" t="n"/>
      <c r="K420" s="19" t="n"/>
    </row>
    <row r="421">
      <c r="A421" s="21" t="n"/>
      <c r="B421" s="26" t="n"/>
      <c r="C421" s="21" t="n"/>
      <c r="D421" s="28">
        <f>IF(C421="","",IFERROR(INDEX(Questions!$C$6:$C$65,MATCH(C421,Questions!$A$6:$A$65,0))&amp;"","Not in Questions"))</f>
        <v/>
      </c>
      <c r="E421" s="21" t="n"/>
      <c r="F421" s="21" t="n"/>
      <c r="G421" s="21" t="n"/>
      <c r="H421" s="21" t="n"/>
      <c r="I421" s="21" t="n"/>
      <c r="J421" s="21" t="n"/>
      <c r="K421" s="21" t="n"/>
    </row>
    <row r="422">
      <c r="A422" s="19" t="n"/>
      <c r="B422" s="24" t="n"/>
      <c r="C422" s="19" t="n"/>
      <c r="D422" s="27">
        <f>IF(C422="","",IFERROR(INDEX(Questions!$C$6:$C$65,MATCH(C422,Questions!$A$6:$A$65,0))&amp;"","Not in Questions"))</f>
        <v/>
      </c>
      <c r="E422" s="19" t="n"/>
      <c r="F422" s="19" t="n"/>
      <c r="G422" s="19" t="n"/>
      <c r="H422" s="19" t="n"/>
      <c r="I422" s="19" t="n"/>
      <c r="J422" s="19" t="n"/>
      <c r="K422" s="19" t="n"/>
    </row>
    <row r="423">
      <c r="A423" s="21" t="n"/>
      <c r="B423" s="26" t="n"/>
      <c r="C423" s="21" t="n"/>
      <c r="D423" s="28">
        <f>IF(C423="","",IFERROR(INDEX(Questions!$C$6:$C$65,MATCH(C423,Questions!$A$6:$A$65,0))&amp;"","Not in Questions"))</f>
        <v/>
      </c>
      <c r="E423" s="21" t="n"/>
      <c r="F423" s="21" t="n"/>
      <c r="G423" s="21" t="n"/>
      <c r="H423" s="21" t="n"/>
      <c r="I423" s="21" t="n"/>
      <c r="J423" s="21" t="n"/>
      <c r="K423" s="21" t="n"/>
    </row>
    <row r="424">
      <c r="A424" s="19" t="n"/>
      <c r="B424" s="24" t="n"/>
      <c r="C424" s="19" t="n"/>
      <c r="D424" s="27">
        <f>IF(C424="","",IFERROR(INDEX(Questions!$C$6:$C$65,MATCH(C424,Questions!$A$6:$A$65,0))&amp;"","Not in Questions"))</f>
        <v/>
      </c>
      <c r="E424" s="19" t="n"/>
      <c r="F424" s="19" t="n"/>
      <c r="G424" s="19" t="n"/>
      <c r="H424" s="19" t="n"/>
      <c r="I424" s="19" t="n"/>
      <c r="J424" s="19" t="n"/>
      <c r="K424" s="19" t="n"/>
    </row>
    <row r="425">
      <c r="A425" s="21" t="n"/>
      <c r="B425" s="26" t="n"/>
      <c r="C425" s="21" t="n"/>
      <c r="D425" s="28">
        <f>IF(C425="","",IFERROR(INDEX(Questions!$C$6:$C$65,MATCH(C425,Questions!$A$6:$A$65,0))&amp;"","Not in Questions"))</f>
        <v/>
      </c>
      <c r="E425" s="21" t="n"/>
      <c r="F425" s="21" t="n"/>
      <c r="G425" s="21" t="n"/>
      <c r="H425" s="21" t="n"/>
      <c r="I425" s="21" t="n"/>
      <c r="J425" s="21" t="n"/>
      <c r="K425" s="21" t="n"/>
    </row>
    <row r="426">
      <c r="A426" s="19" t="n"/>
      <c r="B426" s="24" t="n"/>
      <c r="C426" s="19" t="n"/>
      <c r="D426" s="27">
        <f>IF(C426="","",IFERROR(INDEX(Questions!$C$6:$C$65,MATCH(C426,Questions!$A$6:$A$65,0))&amp;"","Not in Questions"))</f>
        <v/>
      </c>
      <c r="E426" s="19" t="n"/>
      <c r="F426" s="19" t="n"/>
      <c r="G426" s="19" t="n"/>
      <c r="H426" s="19" t="n"/>
      <c r="I426" s="19" t="n"/>
      <c r="J426" s="19" t="n"/>
      <c r="K426" s="19" t="n"/>
    </row>
    <row r="427">
      <c r="A427" s="21" t="n"/>
      <c r="B427" s="26" t="n"/>
      <c r="C427" s="21" t="n"/>
      <c r="D427" s="28">
        <f>IF(C427="","",IFERROR(INDEX(Questions!$C$6:$C$65,MATCH(C427,Questions!$A$6:$A$65,0))&amp;"","Not in Questions"))</f>
        <v/>
      </c>
      <c r="E427" s="21" t="n"/>
      <c r="F427" s="21" t="n"/>
      <c r="G427" s="21" t="n"/>
      <c r="H427" s="21" t="n"/>
      <c r="I427" s="21" t="n"/>
      <c r="J427" s="21" t="n"/>
      <c r="K427" s="21" t="n"/>
    </row>
    <row r="428">
      <c r="A428" s="19" t="n"/>
      <c r="B428" s="24" t="n"/>
      <c r="C428" s="19" t="n"/>
      <c r="D428" s="27">
        <f>IF(C428="","",IFERROR(INDEX(Questions!$C$6:$C$65,MATCH(C428,Questions!$A$6:$A$65,0))&amp;"","Not in Questions"))</f>
        <v/>
      </c>
      <c r="E428" s="19" t="n"/>
      <c r="F428" s="19" t="n"/>
      <c r="G428" s="19" t="n"/>
      <c r="H428" s="19" t="n"/>
      <c r="I428" s="19" t="n"/>
      <c r="J428" s="19" t="n"/>
      <c r="K428" s="19" t="n"/>
    </row>
    <row r="429">
      <c r="A429" s="21" t="n"/>
      <c r="B429" s="26" t="n"/>
      <c r="C429" s="21" t="n"/>
      <c r="D429" s="28">
        <f>IF(C429="","",IFERROR(INDEX(Questions!$C$6:$C$65,MATCH(C429,Questions!$A$6:$A$65,0))&amp;"","Not in Questions"))</f>
        <v/>
      </c>
      <c r="E429" s="21" t="n"/>
      <c r="F429" s="21" t="n"/>
      <c r="G429" s="21" t="n"/>
      <c r="H429" s="21" t="n"/>
      <c r="I429" s="21" t="n"/>
      <c r="J429" s="21" t="n"/>
      <c r="K429" s="21" t="n"/>
    </row>
    <row r="430">
      <c r="A430" s="19" t="n"/>
      <c r="B430" s="24" t="n"/>
      <c r="C430" s="19" t="n"/>
      <c r="D430" s="27">
        <f>IF(C430="","",IFERROR(INDEX(Questions!$C$6:$C$65,MATCH(C430,Questions!$A$6:$A$65,0))&amp;"","Not in Questions"))</f>
        <v/>
      </c>
      <c r="E430" s="19" t="n"/>
      <c r="F430" s="19" t="n"/>
      <c r="G430" s="19" t="n"/>
      <c r="H430" s="19" t="n"/>
      <c r="I430" s="19" t="n"/>
      <c r="J430" s="19" t="n"/>
      <c r="K430" s="19" t="n"/>
    </row>
    <row r="431">
      <c r="A431" s="21" t="n"/>
      <c r="B431" s="26" t="n"/>
      <c r="C431" s="21" t="n"/>
      <c r="D431" s="28">
        <f>IF(C431="","",IFERROR(INDEX(Questions!$C$6:$C$65,MATCH(C431,Questions!$A$6:$A$65,0))&amp;"","Not in Questions"))</f>
        <v/>
      </c>
      <c r="E431" s="21" t="n"/>
      <c r="F431" s="21" t="n"/>
      <c r="G431" s="21" t="n"/>
      <c r="H431" s="21" t="n"/>
      <c r="I431" s="21" t="n"/>
      <c r="J431" s="21" t="n"/>
      <c r="K431" s="21" t="n"/>
    </row>
    <row r="432">
      <c r="A432" s="19" t="n"/>
      <c r="B432" s="24" t="n"/>
      <c r="C432" s="19" t="n"/>
      <c r="D432" s="27">
        <f>IF(C432="","",IFERROR(INDEX(Questions!$C$6:$C$65,MATCH(C432,Questions!$A$6:$A$65,0))&amp;"","Not in Questions"))</f>
        <v/>
      </c>
      <c r="E432" s="19" t="n"/>
      <c r="F432" s="19" t="n"/>
      <c r="G432" s="19" t="n"/>
      <c r="H432" s="19" t="n"/>
      <c r="I432" s="19" t="n"/>
      <c r="J432" s="19" t="n"/>
      <c r="K432" s="19" t="n"/>
    </row>
    <row r="433">
      <c r="A433" s="21" t="n"/>
      <c r="B433" s="26" t="n"/>
      <c r="C433" s="21" t="n"/>
      <c r="D433" s="28">
        <f>IF(C433="","",IFERROR(INDEX(Questions!$C$6:$C$65,MATCH(C433,Questions!$A$6:$A$65,0))&amp;"","Not in Questions"))</f>
        <v/>
      </c>
      <c r="E433" s="21" t="n"/>
      <c r="F433" s="21" t="n"/>
      <c r="G433" s="21" t="n"/>
      <c r="H433" s="21" t="n"/>
      <c r="I433" s="21" t="n"/>
      <c r="J433" s="21" t="n"/>
      <c r="K433" s="21" t="n"/>
    </row>
    <row r="434">
      <c r="A434" s="19" t="n"/>
      <c r="B434" s="24" t="n"/>
      <c r="C434" s="19" t="n"/>
      <c r="D434" s="27">
        <f>IF(C434="","",IFERROR(INDEX(Questions!$C$6:$C$65,MATCH(C434,Questions!$A$6:$A$65,0))&amp;"","Not in Questions"))</f>
        <v/>
      </c>
      <c r="E434" s="19" t="n"/>
      <c r="F434" s="19" t="n"/>
      <c r="G434" s="19" t="n"/>
      <c r="H434" s="19" t="n"/>
      <c r="I434" s="19" t="n"/>
      <c r="J434" s="19" t="n"/>
      <c r="K434" s="19" t="n"/>
    </row>
    <row r="435">
      <c r="A435" s="21" t="n"/>
      <c r="B435" s="26" t="n"/>
      <c r="C435" s="21" t="n"/>
      <c r="D435" s="28">
        <f>IF(C435="","",IFERROR(INDEX(Questions!$C$6:$C$65,MATCH(C435,Questions!$A$6:$A$65,0))&amp;"","Not in Questions"))</f>
        <v/>
      </c>
      <c r="E435" s="21" t="n"/>
      <c r="F435" s="21" t="n"/>
      <c r="G435" s="21" t="n"/>
      <c r="H435" s="21" t="n"/>
      <c r="I435" s="21" t="n"/>
      <c r="J435" s="21" t="n"/>
      <c r="K435" s="21" t="n"/>
    </row>
    <row r="436">
      <c r="A436" s="19" t="n"/>
      <c r="B436" s="24" t="n"/>
      <c r="C436" s="19" t="n"/>
      <c r="D436" s="27">
        <f>IF(C436="","",IFERROR(INDEX(Questions!$C$6:$C$65,MATCH(C436,Questions!$A$6:$A$65,0))&amp;"","Not in Questions"))</f>
        <v/>
      </c>
      <c r="E436" s="19" t="n"/>
      <c r="F436" s="19" t="n"/>
      <c r="G436" s="19" t="n"/>
      <c r="H436" s="19" t="n"/>
      <c r="I436" s="19" t="n"/>
      <c r="J436" s="19" t="n"/>
      <c r="K436" s="19" t="n"/>
    </row>
    <row r="437">
      <c r="A437" s="21" t="n"/>
      <c r="B437" s="26" t="n"/>
      <c r="C437" s="21" t="n"/>
      <c r="D437" s="28">
        <f>IF(C437="","",IFERROR(INDEX(Questions!$C$6:$C$65,MATCH(C437,Questions!$A$6:$A$65,0))&amp;"","Not in Questions"))</f>
        <v/>
      </c>
      <c r="E437" s="21" t="n"/>
      <c r="F437" s="21" t="n"/>
      <c r="G437" s="21" t="n"/>
      <c r="H437" s="21" t="n"/>
      <c r="I437" s="21" t="n"/>
      <c r="J437" s="21" t="n"/>
      <c r="K437" s="21" t="n"/>
    </row>
    <row r="438">
      <c r="A438" s="19" t="n"/>
      <c r="B438" s="24" t="n"/>
      <c r="C438" s="19" t="n"/>
      <c r="D438" s="27">
        <f>IF(C438="","",IFERROR(INDEX(Questions!$C$6:$C$65,MATCH(C438,Questions!$A$6:$A$65,0))&amp;"","Not in Questions"))</f>
        <v/>
      </c>
      <c r="E438" s="19" t="n"/>
      <c r="F438" s="19" t="n"/>
      <c r="G438" s="19" t="n"/>
      <c r="H438" s="19" t="n"/>
      <c r="I438" s="19" t="n"/>
      <c r="J438" s="19" t="n"/>
      <c r="K438" s="19" t="n"/>
    </row>
    <row r="439">
      <c r="A439" s="21" t="n"/>
      <c r="B439" s="26" t="n"/>
      <c r="C439" s="21" t="n"/>
      <c r="D439" s="28">
        <f>IF(C439="","",IFERROR(INDEX(Questions!$C$6:$C$65,MATCH(C439,Questions!$A$6:$A$65,0))&amp;"","Not in Questions"))</f>
        <v/>
      </c>
      <c r="E439" s="21" t="n"/>
      <c r="F439" s="21" t="n"/>
      <c r="G439" s="21" t="n"/>
      <c r="H439" s="21" t="n"/>
      <c r="I439" s="21" t="n"/>
      <c r="J439" s="21" t="n"/>
      <c r="K439" s="21" t="n"/>
    </row>
    <row r="440">
      <c r="A440" s="19" t="n"/>
      <c r="B440" s="24" t="n"/>
      <c r="C440" s="19" t="n"/>
      <c r="D440" s="27">
        <f>IF(C440="","",IFERROR(INDEX(Questions!$C$6:$C$65,MATCH(C440,Questions!$A$6:$A$65,0))&amp;"","Not in Questions"))</f>
        <v/>
      </c>
      <c r="E440" s="19" t="n"/>
      <c r="F440" s="19" t="n"/>
      <c r="G440" s="19" t="n"/>
      <c r="H440" s="19" t="n"/>
      <c r="I440" s="19" t="n"/>
      <c r="J440" s="19" t="n"/>
      <c r="K440" s="19" t="n"/>
    </row>
    <row r="441">
      <c r="A441" s="21" t="n"/>
      <c r="B441" s="26" t="n"/>
      <c r="C441" s="21" t="n"/>
      <c r="D441" s="28">
        <f>IF(C441="","",IFERROR(INDEX(Questions!$C$6:$C$65,MATCH(C441,Questions!$A$6:$A$65,0))&amp;"","Not in Questions"))</f>
        <v/>
      </c>
      <c r="E441" s="21" t="n"/>
      <c r="F441" s="21" t="n"/>
      <c r="G441" s="21" t="n"/>
      <c r="H441" s="21" t="n"/>
      <c r="I441" s="21" t="n"/>
      <c r="J441" s="21" t="n"/>
      <c r="K441" s="21" t="n"/>
    </row>
    <row r="442">
      <c r="A442" s="19" t="n"/>
      <c r="B442" s="24" t="n"/>
      <c r="C442" s="19" t="n"/>
      <c r="D442" s="27">
        <f>IF(C442="","",IFERROR(INDEX(Questions!$C$6:$C$65,MATCH(C442,Questions!$A$6:$A$65,0))&amp;"","Not in Questions"))</f>
        <v/>
      </c>
      <c r="E442" s="19" t="n"/>
      <c r="F442" s="19" t="n"/>
      <c r="G442" s="19" t="n"/>
      <c r="H442" s="19" t="n"/>
      <c r="I442" s="19" t="n"/>
      <c r="J442" s="19" t="n"/>
      <c r="K442" s="19" t="n"/>
    </row>
    <row r="443">
      <c r="A443" s="21" t="n"/>
      <c r="B443" s="26" t="n"/>
      <c r="C443" s="21" t="n"/>
      <c r="D443" s="28">
        <f>IF(C443="","",IFERROR(INDEX(Questions!$C$6:$C$65,MATCH(C443,Questions!$A$6:$A$65,0))&amp;"","Not in Questions"))</f>
        <v/>
      </c>
      <c r="E443" s="21" t="n"/>
      <c r="F443" s="21" t="n"/>
      <c r="G443" s="21" t="n"/>
      <c r="H443" s="21" t="n"/>
      <c r="I443" s="21" t="n"/>
      <c r="J443" s="21" t="n"/>
      <c r="K443" s="21" t="n"/>
    </row>
    <row r="444">
      <c r="A444" s="19" t="n"/>
      <c r="B444" s="24" t="n"/>
      <c r="C444" s="19" t="n"/>
      <c r="D444" s="27">
        <f>IF(C444="","",IFERROR(INDEX(Questions!$C$6:$C$65,MATCH(C444,Questions!$A$6:$A$65,0))&amp;"","Not in Questions"))</f>
        <v/>
      </c>
      <c r="E444" s="19" t="n"/>
      <c r="F444" s="19" t="n"/>
      <c r="G444" s="19" t="n"/>
      <c r="H444" s="19" t="n"/>
      <c r="I444" s="19" t="n"/>
      <c r="J444" s="19" t="n"/>
      <c r="K444" s="19" t="n"/>
    </row>
    <row r="445">
      <c r="A445" s="21" t="n"/>
      <c r="B445" s="26" t="n"/>
      <c r="C445" s="21" t="n"/>
      <c r="D445" s="28">
        <f>IF(C445="","",IFERROR(INDEX(Questions!$C$6:$C$65,MATCH(C445,Questions!$A$6:$A$65,0))&amp;"","Not in Questions"))</f>
        <v/>
      </c>
      <c r="E445" s="21" t="n"/>
      <c r="F445" s="21" t="n"/>
      <c r="G445" s="21" t="n"/>
      <c r="H445" s="21" t="n"/>
      <c r="I445" s="21" t="n"/>
      <c r="J445" s="21" t="n"/>
      <c r="K445" s="21" t="n"/>
    </row>
    <row r="446">
      <c r="A446" s="19" t="n"/>
      <c r="B446" s="24" t="n"/>
      <c r="C446" s="19" t="n"/>
      <c r="D446" s="27">
        <f>IF(C446="","",IFERROR(INDEX(Questions!$C$6:$C$65,MATCH(C446,Questions!$A$6:$A$65,0))&amp;"","Not in Questions"))</f>
        <v/>
      </c>
      <c r="E446" s="19" t="n"/>
      <c r="F446" s="19" t="n"/>
      <c r="G446" s="19" t="n"/>
      <c r="H446" s="19" t="n"/>
      <c r="I446" s="19" t="n"/>
      <c r="J446" s="19" t="n"/>
      <c r="K446" s="19" t="n"/>
    </row>
    <row r="447">
      <c r="A447" s="21" t="n"/>
      <c r="B447" s="26" t="n"/>
      <c r="C447" s="21" t="n"/>
      <c r="D447" s="28">
        <f>IF(C447="","",IFERROR(INDEX(Questions!$C$6:$C$65,MATCH(C447,Questions!$A$6:$A$65,0))&amp;"","Not in Questions"))</f>
        <v/>
      </c>
      <c r="E447" s="21" t="n"/>
      <c r="F447" s="21" t="n"/>
      <c r="G447" s="21" t="n"/>
      <c r="H447" s="21" t="n"/>
      <c r="I447" s="21" t="n"/>
      <c r="J447" s="21" t="n"/>
      <c r="K447" s="21" t="n"/>
    </row>
    <row r="448">
      <c r="A448" s="19" t="n"/>
      <c r="B448" s="24" t="n"/>
      <c r="C448" s="19" t="n"/>
      <c r="D448" s="27">
        <f>IF(C448="","",IFERROR(INDEX(Questions!$C$6:$C$65,MATCH(C448,Questions!$A$6:$A$65,0))&amp;"","Not in Questions"))</f>
        <v/>
      </c>
      <c r="E448" s="19" t="n"/>
      <c r="F448" s="19" t="n"/>
      <c r="G448" s="19" t="n"/>
      <c r="H448" s="19" t="n"/>
      <c r="I448" s="19" t="n"/>
      <c r="J448" s="19" t="n"/>
      <c r="K448" s="19" t="n"/>
    </row>
    <row r="449">
      <c r="A449" s="21" t="n"/>
      <c r="B449" s="26" t="n"/>
      <c r="C449" s="21" t="n"/>
      <c r="D449" s="28">
        <f>IF(C449="","",IFERROR(INDEX(Questions!$C$6:$C$65,MATCH(C449,Questions!$A$6:$A$65,0))&amp;"","Not in Questions"))</f>
        <v/>
      </c>
      <c r="E449" s="21" t="n"/>
      <c r="F449" s="21" t="n"/>
      <c r="G449" s="21" t="n"/>
      <c r="H449" s="21" t="n"/>
      <c r="I449" s="21" t="n"/>
      <c r="J449" s="21" t="n"/>
      <c r="K449" s="21" t="n"/>
    </row>
    <row r="450">
      <c r="A450" s="19" t="n"/>
      <c r="B450" s="24" t="n"/>
      <c r="C450" s="19" t="n"/>
      <c r="D450" s="27">
        <f>IF(C450="","",IFERROR(INDEX(Questions!$C$6:$C$65,MATCH(C450,Questions!$A$6:$A$65,0))&amp;"","Not in Questions"))</f>
        <v/>
      </c>
      <c r="E450" s="19" t="n"/>
      <c r="F450" s="19" t="n"/>
      <c r="G450" s="19" t="n"/>
      <c r="H450" s="19" t="n"/>
      <c r="I450" s="19" t="n"/>
      <c r="J450" s="19" t="n"/>
      <c r="K450" s="19" t="n"/>
    </row>
    <row r="451">
      <c r="A451" s="21" t="n"/>
      <c r="B451" s="26" t="n"/>
      <c r="C451" s="21" t="n"/>
      <c r="D451" s="28">
        <f>IF(C451="","",IFERROR(INDEX(Questions!$C$6:$C$65,MATCH(C451,Questions!$A$6:$A$65,0))&amp;"","Not in Questions"))</f>
        <v/>
      </c>
      <c r="E451" s="21" t="n"/>
      <c r="F451" s="21" t="n"/>
      <c r="G451" s="21" t="n"/>
      <c r="H451" s="21" t="n"/>
      <c r="I451" s="21" t="n"/>
      <c r="J451" s="21" t="n"/>
      <c r="K451" s="21" t="n"/>
    </row>
    <row r="452">
      <c r="A452" s="19" t="n"/>
      <c r="B452" s="24" t="n"/>
      <c r="C452" s="19" t="n"/>
      <c r="D452" s="27">
        <f>IF(C452="","",IFERROR(INDEX(Questions!$C$6:$C$65,MATCH(C452,Questions!$A$6:$A$65,0))&amp;"","Not in Questions"))</f>
        <v/>
      </c>
      <c r="E452" s="19" t="n"/>
      <c r="F452" s="19" t="n"/>
      <c r="G452" s="19" t="n"/>
      <c r="H452" s="19" t="n"/>
      <c r="I452" s="19" t="n"/>
      <c r="J452" s="19" t="n"/>
      <c r="K452" s="19" t="n"/>
    </row>
    <row r="453">
      <c r="A453" s="21" t="n"/>
      <c r="B453" s="26" t="n"/>
      <c r="C453" s="21" t="n"/>
      <c r="D453" s="28">
        <f>IF(C453="","",IFERROR(INDEX(Questions!$C$6:$C$65,MATCH(C453,Questions!$A$6:$A$65,0))&amp;"","Not in Questions"))</f>
        <v/>
      </c>
      <c r="E453" s="21" t="n"/>
      <c r="F453" s="21" t="n"/>
      <c r="G453" s="21" t="n"/>
      <c r="H453" s="21" t="n"/>
      <c r="I453" s="21" t="n"/>
      <c r="J453" s="21" t="n"/>
      <c r="K453" s="21" t="n"/>
    </row>
    <row r="454">
      <c r="A454" s="19" t="n"/>
      <c r="B454" s="24" t="n"/>
      <c r="C454" s="19" t="n"/>
      <c r="D454" s="27">
        <f>IF(C454="","",IFERROR(INDEX(Questions!$C$6:$C$65,MATCH(C454,Questions!$A$6:$A$65,0))&amp;"","Not in Questions"))</f>
        <v/>
      </c>
      <c r="E454" s="19" t="n"/>
      <c r="F454" s="19" t="n"/>
      <c r="G454" s="19" t="n"/>
      <c r="H454" s="19" t="n"/>
      <c r="I454" s="19" t="n"/>
      <c r="J454" s="19" t="n"/>
      <c r="K454" s="19" t="n"/>
    </row>
    <row r="455">
      <c r="A455" s="21" t="n"/>
      <c r="B455" s="26" t="n"/>
      <c r="C455" s="21" t="n"/>
      <c r="D455" s="28">
        <f>IF(C455="","",IFERROR(INDEX(Questions!$C$6:$C$65,MATCH(C455,Questions!$A$6:$A$65,0))&amp;"","Not in Questions"))</f>
        <v/>
      </c>
      <c r="E455" s="21" t="n"/>
      <c r="F455" s="21" t="n"/>
      <c r="G455" s="21" t="n"/>
      <c r="H455" s="21" t="n"/>
      <c r="I455" s="21" t="n"/>
      <c r="J455" s="21" t="n"/>
      <c r="K455" s="21" t="n"/>
    </row>
    <row r="456">
      <c r="A456" s="19" t="n"/>
      <c r="B456" s="24" t="n"/>
      <c r="C456" s="19" t="n"/>
      <c r="D456" s="27">
        <f>IF(C456="","",IFERROR(INDEX(Questions!$C$6:$C$65,MATCH(C456,Questions!$A$6:$A$65,0))&amp;"","Not in Questions"))</f>
        <v/>
      </c>
      <c r="E456" s="19" t="n"/>
      <c r="F456" s="19" t="n"/>
      <c r="G456" s="19" t="n"/>
      <c r="H456" s="19" t="n"/>
      <c r="I456" s="19" t="n"/>
      <c r="J456" s="19" t="n"/>
      <c r="K456" s="19" t="n"/>
    </row>
    <row r="457">
      <c r="A457" s="21" t="n"/>
      <c r="B457" s="26" t="n"/>
      <c r="C457" s="21" t="n"/>
      <c r="D457" s="28">
        <f>IF(C457="","",IFERROR(INDEX(Questions!$C$6:$C$65,MATCH(C457,Questions!$A$6:$A$65,0))&amp;"","Not in Questions"))</f>
        <v/>
      </c>
      <c r="E457" s="21" t="n"/>
      <c r="F457" s="21" t="n"/>
      <c r="G457" s="21" t="n"/>
      <c r="H457" s="21" t="n"/>
      <c r="I457" s="21" t="n"/>
      <c r="J457" s="21" t="n"/>
      <c r="K457" s="21" t="n"/>
    </row>
    <row r="458">
      <c r="A458" s="19" t="n"/>
      <c r="B458" s="24" t="n"/>
      <c r="C458" s="19" t="n"/>
      <c r="D458" s="27">
        <f>IF(C458="","",IFERROR(INDEX(Questions!$C$6:$C$65,MATCH(C458,Questions!$A$6:$A$65,0))&amp;"","Not in Questions"))</f>
        <v/>
      </c>
      <c r="E458" s="19" t="n"/>
      <c r="F458" s="19" t="n"/>
      <c r="G458" s="19" t="n"/>
      <c r="H458" s="19" t="n"/>
      <c r="I458" s="19" t="n"/>
      <c r="J458" s="19" t="n"/>
      <c r="K458" s="19" t="n"/>
    </row>
    <row r="459">
      <c r="A459" s="21" t="n"/>
      <c r="B459" s="26" t="n"/>
      <c r="C459" s="21" t="n"/>
      <c r="D459" s="28">
        <f>IF(C459="","",IFERROR(INDEX(Questions!$C$6:$C$65,MATCH(C459,Questions!$A$6:$A$65,0))&amp;"","Not in Questions"))</f>
        <v/>
      </c>
      <c r="E459" s="21" t="n"/>
      <c r="F459" s="21" t="n"/>
      <c r="G459" s="21" t="n"/>
      <c r="H459" s="21" t="n"/>
      <c r="I459" s="21" t="n"/>
      <c r="J459" s="21" t="n"/>
      <c r="K459" s="21" t="n"/>
    </row>
    <row r="460">
      <c r="A460" s="19" t="n"/>
      <c r="B460" s="24" t="n"/>
      <c r="C460" s="19" t="n"/>
      <c r="D460" s="27">
        <f>IF(C460="","",IFERROR(INDEX(Questions!$C$6:$C$65,MATCH(C460,Questions!$A$6:$A$65,0))&amp;"","Not in Questions"))</f>
        <v/>
      </c>
      <c r="E460" s="19" t="n"/>
      <c r="F460" s="19" t="n"/>
      <c r="G460" s="19" t="n"/>
      <c r="H460" s="19" t="n"/>
      <c r="I460" s="19" t="n"/>
      <c r="J460" s="19" t="n"/>
      <c r="K460" s="19" t="n"/>
    </row>
    <row r="461">
      <c r="A461" s="21" t="n"/>
      <c r="B461" s="26" t="n"/>
      <c r="C461" s="21" t="n"/>
      <c r="D461" s="28">
        <f>IF(C461="","",IFERROR(INDEX(Questions!$C$6:$C$65,MATCH(C461,Questions!$A$6:$A$65,0))&amp;"","Not in Questions"))</f>
        <v/>
      </c>
      <c r="E461" s="21" t="n"/>
      <c r="F461" s="21" t="n"/>
      <c r="G461" s="21" t="n"/>
      <c r="H461" s="21" t="n"/>
      <c r="I461" s="21" t="n"/>
      <c r="J461" s="21" t="n"/>
      <c r="K461" s="21" t="n"/>
    </row>
    <row r="462">
      <c r="A462" s="19" t="n"/>
      <c r="B462" s="24" t="n"/>
      <c r="C462" s="19" t="n"/>
      <c r="D462" s="27">
        <f>IF(C462="","",IFERROR(INDEX(Questions!$C$6:$C$65,MATCH(C462,Questions!$A$6:$A$65,0))&amp;"","Not in Questions"))</f>
        <v/>
      </c>
      <c r="E462" s="19" t="n"/>
      <c r="F462" s="19" t="n"/>
      <c r="G462" s="19" t="n"/>
      <c r="H462" s="19" t="n"/>
      <c r="I462" s="19" t="n"/>
      <c r="J462" s="19" t="n"/>
      <c r="K462" s="19" t="n"/>
    </row>
    <row r="463">
      <c r="A463" s="21" t="n"/>
      <c r="B463" s="26" t="n"/>
      <c r="C463" s="21" t="n"/>
      <c r="D463" s="28">
        <f>IF(C463="","",IFERROR(INDEX(Questions!$C$6:$C$65,MATCH(C463,Questions!$A$6:$A$65,0))&amp;"","Not in Questions"))</f>
        <v/>
      </c>
      <c r="E463" s="21" t="n"/>
      <c r="F463" s="21" t="n"/>
      <c r="G463" s="21" t="n"/>
      <c r="H463" s="21" t="n"/>
      <c r="I463" s="21" t="n"/>
      <c r="J463" s="21" t="n"/>
      <c r="K463" s="21" t="n"/>
    </row>
    <row r="464">
      <c r="A464" s="19" t="n"/>
      <c r="B464" s="24" t="n"/>
      <c r="C464" s="19" t="n"/>
      <c r="D464" s="27">
        <f>IF(C464="","",IFERROR(INDEX(Questions!$C$6:$C$65,MATCH(C464,Questions!$A$6:$A$65,0))&amp;"","Not in Questions"))</f>
        <v/>
      </c>
      <c r="E464" s="19" t="n"/>
      <c r="F464" s="19" t="n"/>
      <c r="G464" s="19" t="n"/>
      <c r="H464" s="19" t="n"/>
      <c r="I464" s="19" t="n"/>
      <c r="J464" s="19" t="n"/>
      <c r="K464" s="19" t="n"/>
    </row>
    <row r="465">
      <c r="A465" s="21" t="n"/>
      <c r="B465" s="26" t="n"/>
      <c r="C465" s="21" t="n"/>
      <c r="D465" s="28">
        <f>IF(C465="","",IFERROR(INDEX(Questions!$C$6:$C$65,MATCH(C465,Questions!$A$6:$A$65,0))&amp;"","Not in Questions"))</f>
        <v/>
      </c>
      <c r="E465" s="21" t="n"/>
      <c r="F465" s="21" t="n"/>
      <c r="G465" s="21" t="n"/>
      <c r="H465" s="21" t="n"/>
      <c r="I465" s="21" t="n"/>
      <c r="J465" s="21" t="n"/>
      <c r="K465" s="21" t="n"/>
    </row>
    <row r="466">
      <c r="A466" s="19" t="n"/>
      <c r="B466" s="24" t="n"/>
      <c r="C466" s="19" t="n"/>
      <c r="D466" s="27">
        <f>IF(C466="","",IFERROR(INDEX(Questions!$C$6:$C$65,MATCH(C466,Questions!$A$6:$A$65,0))&amp;"","Not in Questions"))</f>
        <v/>
      </c>
      <c r="E466" s="19" t="n"/>
      <c r="F466" s="19" t="n"/>
      <c r="G466" s="19" t="n"/>
      <c r="H466" s="19" t="n"/>
      <c r="I466" s="19" t="n"/>
      <c r="J466" s="19" t="n"/>
      <c r="K466" s="19" t="n"/>
    </row>
    <row r="467">
      <c r="A467" s="21" t="n"/>
      <c r="B467" s="26" t="n"/>
      <c r="C467" s="21" t="n"/>
      <c r="D467" s="28">
        <f>IF(C467="","",IFERROR(INDEX(Questions!$C$6:$C$65,MATCH(C467,Questions!$A$6:$A$65,0))&amp;"","Not in Questions"))</f>
        <v/>
      </c>
      <c r="E467" s="21" t="n"/>
      <c r="F467" s="21" t="n"/>
      <c r="G467" s="21" t="n"/>
      <c r="H467" s="21" t="n"/>
      <c r="I467" s="21" t="n"/>
      <c r="J467" s="21" t="n"/>
      <c r="K467" s="21" t="n"/>
    </row>
    <row r="468">
      <c r="A468" s="19" t="n"/>
      <c r="B468" s="24" t="n"/>
      <c r="C468" s="19" t="n"/>
      <c r="D468" s="27">
        <f>IF(C468="","",IFERROR(INDEX(Questions!$C$6:$C$65,MATCH(C468,Questions!$A$6:$A$65,0))&amp;"","Not in Questions"))</f>
        <v/>
      </c>
      <c r="E468" s="19" t="n"/>
      <c r="F468" s="19" t="n"/>
      <c r="G468" s="19" t="n"/>
      <c r="H468" s="19" t="n"/>
      <c r="I468" s="19" t="n"/>
      <c r="J468" s="19" t="n"/>
      <c r="K468" s="19" t="n"/>
    </row>
    <row r="469">
      <c r="A469" s="21" t="n"/>
      <c r="B469" s="26" t="n"/>
      <c r="C469" s="21" t="n"/>
      <c r="D469" s="28">
        <f>IF(C469="","",IFERROR(INDEX(Questions!$C$6:$C$65,MATCH(C469,Questions!$A$6:$A$65,0))&amp;"","Not in Questions"))</f>
        <v/>
      </c>
      <c r="E469" s="21" t="n"/>
      <c r="F469" s="21" t="n"/>
      <c r="G469" s="21" t="n"/>
      <c r="H469" s="21" t="n"/>
      <c r="I469" s="21" t="n"/>
      <c r="J469" s="21" t="n"/>
      <c r="K469" s="21" t="n"/>
    </row>
    <row r="470">
      <c r="A470" s="19" t="n"/>
      <c r="B470" s="24" t="n"/>
      <c r="C470" s="19" t="n"/>
      <c r="D470" s="27">
        <f>IF(C470="","",IFERROR(INDEX(Questions!$C$6:$C$65,MATCH(C470,Questions!$A$6:$A$65,0))&amp;"","Not in Questions"))</f>
        <v/>
      </c>
      <c r="E470" s="19" t="n"/>
      <c r="F470" s="19" t="n"/>
      <c r="G470" s="19" t="n"/>
      <c r="H470" s="19" t="n"/>
      <c r="I470" s="19" t="n"/>
      <c r="J470" s="19" t="n"/>
      <c r="K470" s="19" t="n"/>
    </row>
    <row r="471">
      <c r="A471" s="21" t="n"/>
      <c r="B471" s="26" t="n"/>
      <c r="C471" s="21" t="n"/>
      <c r="D471" s="28">
        <f>IF(C471="","",IFERROR(INDEX(Questions!$C$6:$C$65,MATCH(C471,Questions!$A$6:$A$65,0))&amp;"","Not in Questions"))</f>
        <v/>
      </c>
      <c r="E471" s="21" t="n"/>
      <c r="F471" s="21" t="n"/>
      <c r="G471" s="21" t="n"/>
      <c r="H471" s="21" t="n"/>
      <c r="I471" s="21" t="n"/>
      <c r="J471" s="21" t="n"/>
      <c r="K471" s="21" t="n"/>
    </row>
    <row r="472">
      <c r="A472" s="19" t="n"/>
      <c r="B472" s="24" t="n"/>
      <c r="C472" s="19" t="n"/>
      <c r="D472" s="27">
        <f>IF(C472="","",IFERROR(INDEX(Questions!$C$6:$C$65,MATCH(C472,Questions!$A$6:$A$65,0))&amp;"","Not in Questions"))</f>
        <v/>
      </c>
      <c r="E472" s="19" t="n"/>
      <c r="F472" s="19" t="n"/>
      <c r="G472" s="19" t="n"/>
      <c r="H472" s="19" t="n"/>
      <c r="I472" s="19" t="n"/>
      <c r="J472" s="19" t="n"/>
      <c r="K472" s="19" t="n"/>
    </row>
    <row r="473">
      <c r="A473" s="21" t="n"/>
      <c r="B473" s="26" t="n"/>
      <c r="C473" s="21" t="n"/>
      <c r="D473" s="28">
        <f>IF(C473="","",IFERROR(INDEX(Questions!$C$6:$C$65,MATCH(C473,Questions!$A$6:$A$65,0))&amp;"","Not in Questions"))</f>
        <v/>
      </c>
      <c r="E473" s="21" t="n"/>
      <c r="F473" s="21" t="n"/>
      <c r="G473" s="21" t="n"/>
      <c r="H473" s="21" t="n"/>
      <c r="I473" s="21" t="n"/>
      <c r="J473" s="21" t="n"/>
      <c r="K473" s="21" t="n"/>
    </row>
    <row r="474">
      <c r="A474" s="19" t="n"/>
      <c r="B474" s="24" t="n"/>
      <c r="C474" s="19" t="n"/>
      <c r="D474" s="27">
        <f>IF(C474="","",IFERROR(INDEX(Questions!$C$6:$C$65,MATCH(C474,Questions!$A$6:$A$65,0))&amp;"","Not in Questions"))</f>
        <v/>
      </c>
      <c r="E474" s="19" t="n"/>
      <c r="F474" s="19" t="n"/>
      <c r="G474" s="19" t="n"/>
      <c r="H474" s="19" t="n"/>
      <c r="I474" s="19" t="n"/>
      <c r="J474" s="19" t="n"/>
      <c r="K474" s="19" t="n"/>
    </row>
    <row r="475">
      <c r="A475" s="21" t="n"/>
      <c r="B475" s="26" t="n"/>
      <c r="C475" s="21" t="n"/>
      <c r="D475" s="28">
        <f>IF(C475="","",IFERROR(INDEX(Questions!$C$6:$C$65,MATCH(C475,Questions!$A$6:$A$65,0))&amp;"","Not in Questions"))</f>
        <v/>
      </c>
      <c r="E475" s="21" t="n"/>
      <c r="F475" s="21" t="n"/>
      <c r="G475" s="21" t="n"/>
      <c r="H475" s="21" t="n"/>
      <c r="I475" s="21" t="n"/>
      <c r="J475" s="21" t="n"/>
      <c r="K475" s="21" t="n"/>
    </row>
    <row r="476">
      <c r="A476" s="19" t="n"/>
      <c r="B476" s="24" t="n"/>
      <c r="C476" s="19" t="n"/>
      <c r="D476" s="27">
        <f>IF(C476="","",IFERROR(INDEX(Questions!$C$6:$C$65,MATCH(C476,Questions!$A$6:$A$65,0))&amp;"","Not in Questions"))</f>
        <v/>
      </c>
      <c r="E476" s="19" t="n"/>
      <c r="F476" s="19" t="n"/>
      <c r="G476" s="19" t="n"/>
      <c r="H476" s="19" t="n"/>
      <c r="I476" s="19" t="n"/>
      <c r="J476" s="19" t="n"/>
      <c r="K476" s="19" t="n"/>
    </row>
    <row r="477">
      <c r="A477" s="21" t="n"/>
      <c r="B477" s="26" t="n"/>
      <c r="C477" s="21" t="n"/>
      <c r="D477" s="28">
        <f>IF(C477="","",IFERROR(INDEX(Questions!$C$6:$C$65,MATCH(C477,Questions!$A$6:$A$65,0))&amp;"","Not in Questions"))</f>
        <v/>
      </c>
      <c r="E477" s="21" t="n"/>
      <c r="F477" s="21" t="n"/>
      <c r="G477" s="21" t="n"/>
      <c r="H477" s="21" t="n"/>
      <c r="I477" s="21" t="n"/>
      <c r="J477" s="21" t="n"/>
      <c r="K477" s="21" t="n"/>
    </row>
    <row r="478">
      <c r="A478" s="19" t="n"/>
      <c r="B478" s="24" t="n"/>
      <c r="C478" s="19" t="n"/>
      <c r="D478" s="27">
        <f>IF(C478="","",IFERROR(INDEX(Questions!$C$6:$C$65,MATCH(C478,Questions!$A$6:$A$65,0))&amp;"","Not in Questions"))</f>
        <v/>
      </c>
      <c r="E478" s="19" t="n"/>
      <c r="F478" s="19" t="n"/>
      <c r="G478" s="19" t="n"/>
      <c r="H478" s="19" t="n"/>
      <c r="I478" s="19" t="n"/>
      <c r="J478" s="19" t="n"/>
      <c r="K478" s="19" t="n"/>
    </row>
    <row r="479">
      <c r="A479" s="21" t="n"/>
      <c r="B479" s="26" t="n"/>
      <c r="C479" s="21" t="n"/>
      <c r="D479" s="28">
        <f>IF(C479="","",IFERROR(INDEX(Questions!$C$6:$C$65,MATCH(C479,Questions!$A$6:$A$65,0))&amp;"","Not in Questions"))</f>
        <v/>
      </c>
      <c r="E479" s="21" t="n"/>
      <c r="F479" s="21" t="n"/>
      <c r="G479" s="21" t="n"/>
      <c r="H479" s="21" t="n"/>
      <c r="I479" s="21" t="n"/>
      <c r="J479" s="21" t="n"/>
      <c r="K479" s="21" t="n"/>
    </row>
    <row r="480">
      <c r="A480" s="19" t="n"/>
      <c r="B480" s="24" t="n"/>
      <c r="C480" s="19" t="n"/>
      <c r="D480" s="27">
        <f>IF(C480="","",IFERROR(INDEX(Questions!$C$6:$C$65,MATCH(C480,Questions!$A$6:$A$65,0))&amp;"","Not in Questions"))</f>
        <v/>
      </c>
      <c r="E480" s="19" t="n"/>
      <c r="F480" s="19" t="n"/>
      <c r="G480" s="19" t="n"/>
      <c r="H480" s="19" t="n"/>
      <c r="I480" s="19" t="n"/>
      <c r="J480" s="19" t="n"/>
      <c r="K480" s="19" t="n"/>
    </row>
    <row r="481">
      <c r="A481" s="21" t="n"/>
      <c r="B481" s="26" t="n"/>
      <c r="C481" s="21" t="n"/>
      <c r="D481" s="28">
        <f>IF(C481="","",IFERROR(INDEX(Questions!$C$6:$C$65,MATCH(C481,Questions!$A$6:$A$65,0))&amp;"","Not in Questions"))</f>
        <v/>
      </c>
      <c r="E481" s="21" t="n"/>
      <c r="F481" s="21" t="n"/>
      <c r="G481" s="21" t="n"/>
      <c r="H481" s="21" t="n"/>
      <c r="I481" s="21" t="n"/>
      <c r="J481" s="21" t="n"/>
      <c r="K481" s="21" t="n"/>
    </row>
    <row r="482">
      <c r="A482" s="19" t="n"/>
      <c r="B482" s="24" t="n"/>
      <c r="C482" s="19" t="n"/>
      <c r="D482" s="27">
        <f>IF(C482="","",IFERROR(INDEX(Questions!$C$6:$C$65,MATCH(C482,Questions!$A$6:$A$65,0))&amp;"","Not in Questions"))</f>
        <v/>
      </c>
      <c r="E482" s="19" t="n"/>
      <c r="F482" s="19" t="n"/>
      <c r="G482" s="19" t="n"/>
      <c r="H482" s="19" t="n"/>
      <c r="I482" s="19" t="n"/>
      <c r="J482" s="19" t="n"/>
      <c r="K482" s="19" t="n"/>
    </row>
    <row r="483">
      <c r="A483" s="21" t="n"/>
      <c r="B483" s="26" t="n"/>
      <c r="C483" s="21" t="n"/>
      <c r="D483" s="28">
        <f>IF(C483="","",IFERROR(INDEX(Questions!$C$6:$C$65,MATCH(C483,Questions!$A$6:$A$65,0))&amp;"","Not in Questions"))</f>
        <v/>
      </c>
      <c r="E483" s="21" t="n"/>
      <c r="F483" s="21" t="n"/>
      <c r="G483" s="21" t="n"/>
      <c r="H483" s="21" t="n"/>
      <c r="I483" s="21" t="n"/>
      <c r="J483" s="21" t="n"/>
      <c r="K483" s="21" t="n"/>
    </row>
    <row r="484">
      <c r="A484" s="19" t="n"/>
      <c r="B484" s="24" t="n"/>
      <c r="C484" s="19" t="n"/>
      <c r="D484" s="27">
        <f>IF(C484="","",IFERROR(INDEX(Questions!$C$6:$C$65,MATCH(C484,Questions!$A$6:$A$65,0))&amp;"","Not in Questions"))</f>
        <v/>
      </c>
      <c r="E484" s="19" t="n"/>
      <c r="F484" s="19" t="n"/>
      <c r="G484" s="19" t="n"/>
      <c r="H484" s="19" t="n"/>
      <c r="I484" s="19" t="n"/>
      <c r="J484" s="19" t="n"/>
      <c r="K484" s="19" t="n"/>
    </row>
    <row r="485">
      <c r="A485" s="21" t="n"/>
      <c r="B485" s="26" t="n"/>
      <c r="C485" s="21" t="n"/>
      <c r="D485" s="28">
        <f>IF(C485="","",IFERROR(INDEX(Questions!$C$6:$C$65,MATCH(C485,Questions!$A$6:$A$65,0))&amp;"","Not in Questions"))</f>
        <v/>
      </c>
      <c r="E485" s="21" t="n"/>
      <c r="F485" s="21" t="n"/>
      <c r="G485" s="21" t="n"/>
      <c r="H485" s="21" t="n"/>
      <c r="I485" s="21" t="n"/>
      <c r="J485" s="21" t="n"/>
      <c r="K485" s="21" t="n"/>
    </row>
    <row r="486">
      <c r="A486" s="19" t="n"/>
      <c r="B486" s="24" t="n"/>
      <c r="C486" s="19" t="n"/>
      <c r="D486" s="27">
        <f>IF(C486="","",IFERROR(INDEX(Questions!$C$6:$C$65,MATCH(C486,Questions!$A$6:$A$65,0))&amp;"","Not in Questions"))</f>
        <v/>
      </c>
      <c r="E486" s="19" t="n"/>
      <c r="F486" s="19" t="n"/>
      <c r="G486" s="19" t="n"/>
      <c r="H486" s="19" t="n"/>
      <c r="I486" s="19" t="n"/>
      <c r="J486" s="19" t="n"/>
      <c r="K486" s="19" t="n"/>
    </row>
    <row r="487">
      <c r="A487" s="21" t="n"/>
      <c r="B487" s="26" t="n"/>
      <c r="C487" s="21" t="n"/>
      <c r="D487" s="28">
        <f>IF(C487="","",IFERROR(INDEX(Questions!$C$6:$C$65,MATCH(C487,Questions!$A$6:$A$65,0))&amp;"","Not in Questions"))</f>
        <v/>
      </c>
      <c r="E487" s="21" t="n"/>
      <c r="F487" s="21" t="n"/>
      <c r="G487" s="21" t="n"/>
      <c r="H487" s="21" t="n"/>
      <c r="I487" s="21" t="n"/>
      <c r="J487" s="21" t="n"/>
      <c r="K487" s="21" t="n"/>
    </row>
    <row r="488">
      <c r="A488" s="19" t="n"/>
      <c r="B488" s="24" t="n"/>
      <c r="C488" s="19" t="n"/>
      <c r="D488" s="27">
        <f>IF(C488="","",IFERROR(INDEX(Questions!$C$6:$C$65,MATCH(C488,Questions!$A$6:$A$65,0))&amp;"","Not in Questions"))</f>
        <v/>
      </c>
      <c r="E488" s="19" t="n"/>
      <c r="F488" s="19" t="n"/>
      <c r="G488" s="19" t="n"/>
      <c r="H488" s="19" t="n"/>
      <c r="I488" s="19" t="n"/>
      <c r="J488" s="19" t="n"/>
      <c r="K488" s="19" t="n"/>
    </row>
    <row r="489">
      <c r="A489" s="21" t="n"/>
      <c r="B489" s="26" t="n"/>
      <c r="C489" s="21" t="n"/>
      <c r="D489" s="28">
        <f>IF(C489="","",IFERROR(INDEX(Questions!$C$6:$C$65,MATCH(C489,Questions!$A$6:$A$65,0))&amp;"","Not in Questions"))</f>
        <v/>
      </c>
      <c r="E489" s="21" t="n"/>
      <c r="F489" s="21" t="n"/>
      <c r="G489" s="21" t="n"/>
      <c r="H489" s="21" t="n"/>
      <c r="I489" s="21" t="n"/>
      <c r="J489" s="21" t="n"/>
      <c r="K489" s="21" t="n"/>
    </row>
    <row r="490">
      <c r="A490" s="19" t="n"/>
      <c r="B490" s="24" t="n"/>
      <c r="C490" s="19" t="n"/>
      <c r="D490" s="27">
        <f>IF(C490="","",IFERROR(INDEX(Questions!$C$6:$C$65,MATCH(C490,Questions!$A$6:$A$65,0))&amp;"","Not in Questions"))</f>
        <v/>
      </c>
      <c r="E490" s="19" t="n"/>
      <c r="F490" s="19" t="n"/>
      <c r="G490" s="19" t="n"/>
      <c r="H490" s="19" t="n"/>
      <c r="I490" s="19" t="n"/>
      <c r="J490" s="19" t="n"/>
      <c r="K490" s="19" t="n"/>
    </row>
    <row r="491">
      <c r="A491" s="21" t="n"/>
      <c r="B491" s="26" t="n"/>
      <c r="C491" s="21" t="n"/>
      <c r="D491" s="28">
        <f>IF(C491="","",IFERROR(INDEX(Questions!$C$6:$C$65,MATCH(C491,Questions!$A$6:$A$65,0))&amp;"","Not in Questions"))</f>
        <v/>
      </c>
      <c r="E491" s="21" t="n"/>
      <c r="F491" s="21" t="n"/>
      <c r="G491" s="21" t="n"/>
      <c r="H491" s="21" t="n"/>
      <c r="I491" s="21" t="n"/>
      <c r="J491" s="21" t="n"/>
      <c r="K491" s="21" t="n"/>
    </row>
    <row r="492">
      <c r="A492" s="19" t="n"/>
      <c r="B492" s="24" t="n"/>
      <c r="C492" s="19" t="n"/>
      <c r="D492" s="27">
        <f>IF(C492="","",IFERROR(INDEX(Questions!$C$6:$C$65,MATCH(C492,Questions!$A$6:$A$65,0))&amp;"","Not in Questions"))</f>
        <v/>
      </c>
      <c r="E492" s="19" t="n"/>
      <c r="F492" s="19" t="n"/>
      <c r="G492" s="19" t="n"/>
      <c r="H492" s="19" t="n"/>
      <c r="I492" s="19" t="n"/>
      <c r="J492" s="19" t="n"/>
      <c r="K492" s="19" t="n"/>
    </row>
    <row r="493">
      <c r="A493" s="21" t="n"/>
      <c r="B493" s="26" t="n"/>
      <c r="C493" s="21" t="n"/>
      <c r="D493" s="28">
        <f>IF(C493="","",IFERROR(INDEX(Questions!$C$6:$C$65,MATCH(C493,Questions!$A$6:$A$65,0))&amp;"","Not in Questions"))</f>
        <v/>
      </c>
      <c r="E493" s="21" t="n"/>
      <c r="F493" s="21" t="n"/>
      <c r="G493" s="21" t="n"/>
      <c r="H493" s="21" t="n"/>
      <c r="I493" s="21" t="n"/>
      <c r="J493" s="21" t="n"/>
      <c r="K493" s="21" t="n"/>
    </row>
    <row r="494">
      <c r="A494" s="19" t="n"/>
      <c r="B494" s="24" t="n"/>
      <c r="C494" s="19" t="n"/>
      <c r="D494" s="27">
        <f>IF(C494="","",IFERROR(INDEX(Questions!$C$6:$C$65,MATCH(C494,Questions!$A$6:$A$65,0))&amp;"","Not in Questions"))</f>
        <v/>
      </c>
      <c r="E494" s="19" t="n"/>
      <c r="F494" s="19" t="n"/>
      <c r="G494" s="19" t="n"/>
      <c r="H494" s="19" t="n"/>
      <c r="I494" s="19" t="n"/>
      <c r="J494" s="19" t="n"/>
      <c r="K494" s="19" t="n"/>
    </row>
    <row r="495">
      <c r="A495" s="21" t="n"/>
      <c r="B495" s="26" t="n"/>
      <c r="C495" s="21" t="n"/>
      <c r="D495" s="28">
        <f>IF(C495="","",IFERROR(INDEX(Questions!$C$6:$C$65,MATCH(C495,Questions!$A$6:$A$65,0))&amp;"","Not in Questions"))</f>
        <v/>
      </c>
      <c r="E495" s="21" t="n"/>
      <c r="F495" s="21" t="n"/>
      <c r="G495" s="21" t="n"/>
      <c r="H495" s="21" t="n"/>
      <c r="I495" s="21" t="n"/>
      <c r="J495" s="21" t="n"/>
      <c r="K495" s="21" t="n"/>
    </row>
    <row r="496">
      <c r="A496" s="19" t="n"/>
      <c r="B496" s="24" t="n"/>
      <c r="C496" s="19" t="n"/>
      <c r="D496" s="27">
        <f>IF(C496="","",IFERROR(INDEX(Questions!$C$6:$C$65,MATCH(C496,Questions!$A$6:$A$65,0))&amp;"","Not in Questions"))</f>
        <v/>
      </c>
      <c r="E496" s="19" t="n"/>
      <c r="F496" s="19" t="n"/>
      <c r="G496" s="19" t="n"/>
      <c r="H496" s="19" t="n"/>
      <c r="I496" s="19" t="n"/>
      <c r="J496" s="19" t="n"/>
      <c r="K496" s="19" t="n"/>
    </row>
    <row r="497">
      <c r="A497" s="21" t="n"/>
      <c r="B497" s="26" t="n"/>
      <c r="C497" s="21" t="n"/>
      <c r="D497" s="28">
        <f>IF(C497="","",IFERROR(INDEX(Questions!$C$6:$C$65,MATCH(C497,Questions!$A$6:$A$65,0))&amp;"","Not in Questions"))</f>
        <v/>
      </c>
      <c r="E497" s="21" t="n"/>
      <c r="F497" s="21" t="n"/>
      <c r="G497" s="21" t="n"/>
      <c r="H497" s="21" t="n"/>
      <c r="I497" s="21" t="n"/>
      <c r="J497" s="21" t="n"/>
      <c r="K497" s="21" t="n"/>
    </row>
    <row r="498">
      <c r="A498" s="19" t="n"/>
      <c r="B498" s="24" t="n"/>
      <c r="C498" s="19" t="n"/>
      <c r="D498" s="27">
        <f>IF(C498="","",IFERROR(INDEX(Questions!$C$6:$C$65,MATCH(C498,Questions!$A$6:$A$65,0))&amp;"","Not in Questions"))</f>
        <v/>
      </c>
      <c r="E498" s="19" t="n"/>
      <c r="F498" s="19" t="n"/>
      <c r="G498" s="19" t="n"/>
      <c r="H498" s="19" t="n"/>
      <c r="I498" s="19" t="n"/>
      <c r="J498" s="19" t="n"/>
      <c r="K498" s="19" t="n"/>
    </row>
    <row r="499">
      <c r="A499" s="21" t="n"/>
      <c r="B499" s="26" t="n"/>
      <c r="C499" s="21" t="n"/>
      <c r="D499" s="28">
        <f>IF(C499="","",IFERROR(INDEX(Questions!$C$6:$C$65,MATCH(C499,Questions!$A$6:$A$65,0))&amp;"","Not in Questions"))</f>
        <v/>
      </c>
      <c r="E499" s="21" t="n"/>
      <c r="F499" s="21" t="n"/>
      <c r="G499" s="21" t="n"/>
      <c r="H499" s="21" t="n"/>
      <c r="I499" s="21" t="n"/>
      <c r="J499" s="21" t="n"/>
      <c r="K499" s="21" t="n"/>
    </row>
    <row r="500">
      <c r="A500" s="19" t="n"/>
      <c r="B500" s="24" t="n"/>
      <c r="C500" s="19" t="n"/>
      <c r="D500" s="27">
        <f>IF(C500="","",IFERROR(INDEX(Questions!$C$6:$C$65,MATCH(C500,Questions!$A$6:$A$65,0))&amp;"","Not in Questions"))</f>
        <v/>
      </c>
      <c r="E500" s="19" t="n"/>
      <c r="F500" s="19" t="n"/>
      <c r="G500" s="19" t="n"/>
      <c r="H500" s="19" t="n"/>
      <c r="I500" s="19" t="n"/>
      <c r="J500" s="19" t="n"/>
      <c r="K500" s="19" t="n"/>
    </row>
    <row r="501">
      <c r="A501" s="21" t="n"/>
      <c r="B501" s="26" t="n"/>
      <c r="C501" s="21" t="n"/>
      <c r="D501" s="28">
        <f>IF(C501="","",IFERROR(INDEX(Questions!$C$6:$C$65,MATCH(C501,Questions!$A$6:$A$65,0))&amp;"","Not in Questions"))</f>
        <v/>
      </c>
      <c r="E501" s="21" t="n"/>
      <c r="F501" s="21" t="n"/>
      <c r="G501" s="21" t="n"/>
      <c r="H501" s="21" t="n"/>
      <c r="I501" s="21" t="n"/>
      <c r="J501" s="21" t="n"/>
      <c r="K501" s="21" t="n"/>
    </row>
    <row r="502">
      <c r="A502" s="19" t="n"/>
      <c r="B502" s="24" t="n"/>
      <c r="C502" s="19" t="n"/>
      <c r="D502" s="27">
        <f>IF(C502="","",IFERROR(INDEX(Questions!$C$6:$C$65,MATCH(C502,Questions!$A$6:$A$65,0))&amp;"","Not in Questions"))</f>
        <v/>
      </c>
      <c r="E502" s="19" t="n"/>
      <c r="F502" s="19" t="n"/>
      <c r="G502" s="19" t="n"/>
      <c r="H502" s="19" t="n"/>
      <c r="I502" s="19" t="n"/>
      <c r="J502" s="19" t="n"/>
      <c r="K502" s="19" t="n"/>
    </row>
    <row r="503">
      <c r="A503" s="21" t="n"/>
      <c r="B503" s="26" t="n"/>
      <c r="C503" s="21" t="n"/>
      <c r="D503" s="28">
        <f>IF(C503="","",IFERROR(INDEX(Questions!$C$6:$C$65,MATCH(C503,Questions!$A$6:$A$65,0))&amp;"","Not in Questions"))</f>
        <v/>
      </c>
      <c r="E503" s="21" t="n"/>
      <c r="F503" s="21" t="n"/>
      <c r="G503" s="21" t="n"/>
      <c r="H503" s="21" t="n"/>
      <c r="I503" s="21" t="n"/>
      <c r="J503" s="21" t="n"/>
      <c r="K503" s="21" t="n"/>
    </row>
    <row r="504">
      <c r="A504" s="19" t="n"/>
      <c r="B504" s="24" t="n"/>
      <c r="C504" s="19" t="n"/>
      <c r="D504" s="27">
        <f>IF(C504="","",IFERROR(INDEX(Questions!$C$6:$C$65,MATCH(C504,Questions!$A$6:$A$65,0))&amp;"","Not in Questions"))</f>
        <v/>
      </c>
      <c r="E504" s="19" t="n"/>
      <c r="F504" s="19" t="n"/>
      <c r="G504" s="19" t="n"/>
      <c r="H504" s="19" t="n"/>
      <c r="I504" s="19" t="n"/>
      <c r="J504" s="19" t="n"/>
      <c r="K504" s="19" t="n"/>
    </row>
    <row r="505">
      <c r="A505" s="21" t="n"/>
      <c r="B505" s="26" t="n"/>
      <c r="C505" s="21" t="n"/>
      <c r="D505" s="28">
        <f>IF(C505="","",IFERROR(INDEX(Questions!$C$6:$C$65,MATCH(C505,Questions!$A$6:$A$65,0))&amp;"","Not in Questions"))</f>
        <v/>
      </c>
      <c r="E505" s="21" t="n"/>
      <c r="F505" s="21" t="n"/>
      <c r="G505" s="21" t="n"/>
      <c r="H505" s="21" t="n"/>
      <c r="I505" s="21" t="n"/>
      <c r="J505" s="21" t="n"/>
      <c r="K505" s="21" t="n"/>
    </row>
    <row r="506">
      <c r="A506" s="19" t="n"/>
      <c r="B506" s="24" t="n"/>
      <c r="C506" s="19" t="n"/>
      <c r="D506" s="27">
        <f>IF(C506="","",IFERROR(INDEX(Questions!$C$6:$C$65,MATCH(C506,Questions!$A$6:$A$65,0))&amp;"","Not in Questions"))</f>
        <v/>
      </c>
      <c r="E506" s="19" t="n"/>
      <c r="F506" s="19" t="n"/>
      <c r="G506" s="19" t="n"/>
      <c r="H506" s="19" t="n"/>
      <c r="I506" s="19" t="n"/>
      <c r="J506" s="19" t="n"/>
      <c r="K506" s="19" t="n"/>
    </row>
    <row r="507">
      <c r="A507" s="21" t="n"/>
      <c r="B507" s="26" t="n"/>
      <c r="C507" s="21" t="n"/>
      <c r="D507" s="28">
        <f>IF(C507="","",IFERROR(INDEX(Questions!$C$6:$C$65,MATCH(C507,Questions!$A$6:$A$65,0))&amp;"","Not in Questions"))</f>
        <v/>
      </c>
      <c r="E507" s="21" t="n"/>
      <c r="F507" s="21" t="n"/>
      <c r="G507" s="21" t="n"/>
      <c r="H507" s="21" t="n"/>
      <c r="I507" s="21" t="n"/>
      <c r="J507" s="21" t="n"/>
      <c r="K507" s="21" t="n"/>
    </row>
    <row r="508">
      <c r="A508" s="19" t="n"/>
      <c r="B508" s="24" t="n"/>
      <c r="C508" s="19" t="n"/>
      <c r="D508" s="27">
        <f>IF(C508="","",IFERROR(INDEX(Questions!$C$6:$C$65,MATCH(C508,Questions!$A$6:$A$65,0))&amp;"","Not in Questions"))</f>
        <v/>
      </c>
      <c r="E508" s="19" t="n"/>
      <c r="F508" s="19" t="n"/>
      <c r="G508" s="19" t="n"/>
      <c r="H508" s="19" t="n"/>
      <c r="I508" s="19" t="n"/>
      <c r="J508" s="19" t="n"/>
      <c r="K508" s="19" t="n"/>
    </row>
    <row r="509">
      <c r="A509" s="21" t="n"/>
      <c r="B509" s="26" t="n"/>
      <c r="C509" s="21" t="n"/>
      <c r="D509" s="28">
        <f>IF(C509="","",IFERROR(INDEX(Questions!$C$6:$C$65,MATCH(C509,Questions!$A$6:$A$65,0))&amp;"","Not in Questions"))</f>
        <v/>
      </c>
      <c r="E509" s="21" t="n"/>
      <c r="F509" s="21" t="n"/>
      <c r="G509" s="21" t="n"/>
      <c r="H509" s="21" t="n"/>
      <c r="I509" s="21" t="n"/>
      <c r="J509" s="21" t="n"/>
      <c r="K509" s="21" t="n"/>
    </row>
    <row r="510">
      <c r="A510" s="19" t="n"/>
      <c r="B510" s="24" t="n"/>
      <c r="C510" s="19" t="n"/>
      <c r="D510" s="27">
        <f>IF(C510="","",IFERROR(INDEX(Questions!$C$6:$C$65,MATCH(C510,Questions!$A$6:$A$65,0))&amp;"","Not in Questions"))</f>
        <v/>
      </c>
      <c r="E510" s="19" t="n"/>
      <c r="F510" s="19" t="n"/>
      <c r="G510" s="19" t="n"/>
      <c r="H510" s="19" t="n"/>
      <c r="I510" s="19" t="n"/>
      <c r="J510" s="19" t="n"/>
      <c r="K510" s="19" t="n"/>
    </row>
    <row r="511">
      <c r="A511" s="21" t="n"/>
      <c r="B511" s="26" t="n"/>
      <c r="C511" s="21" t="n"/>
      <c r="D511" s="28">
        <f>IF(C511="","",IFERROR(INDEX(Questions!$C$6:$C$65,MATCH(C511,Questions!$A$6:$A$65,0))&amp;"","Not in Questions"))</f>
        <v/>
      </c>
      <c r="E511" s="21" t="n"/>
      <c r="F511" s="21" t="n"/>
      <c r="G511" s="21" t="n"/>
      <c r="H511" s="21" t="n"/>
      <c r="I511" s="21" t="n"/>
      <c r="J511" s="21" t="n"/>
      <c r="K511" s="21" t="n"/>
    </row>
    <row r="512">
      <c r="A512" s="19" t="n"/>
      <c r="B512" s="24" t="n"/>
      <c r="C512" s="19" t="n"/>
      <c r="D512" s="27">
        <f>IF(C512="","",IFERROR(INDEX(Questions!$C$6:$C$65,MATCH(C512,Questions!$A$6:$A$65,0))&amp;"","Not in Questions"))</f>
        <v/>
      </c>
      <c r="E512" s="19" t="n"/>
      <c r="F512" s="19" t="n"/>
      <c r="G512" s="19" t="n"/>
      <c r="H512" s="19" t="n"/>
      <c r="I512" s="19" t="n"/>
      <c r="J512" s="19" t="n"/>
      <c r="K512" s="19" t="n"/>
    </row>
    <row r="513">
      <c r="A513" s="21" t="n"/>
      <c r="B513" s="26" t="n"/>
      <c r="C513" s="21" t="n"/>
      <c r="D513" s="28">
        <f>IF(C513="","",IFERROR(INDEX(Questions!$C$6:$C$65,MATCH(C513,Questions!$A$6:$A$65,0))&amp;"","Not in Questions"))</f>
        <v/>
      </c>
      <c r="E513" s="21" t="n"/>
      <c r="F513" s="21" t="n"/>
      <c r="G513" s="21" t="n"/>
      <c r="H513" s="21" t="n"/>
      <c r="I513" s="21" t="n"/>
      <c r="J513" s="21" t="n"/>
      <c r="K513" s="21" t="n"/>
    </row>
    <row r="514">
      <c r="A514" s="19" t="n"/>
      <c r="B514" s="24" t="n"/>
      <c r="C514" s="19" t="n"/>
      <c r="D514" s="27">
        <f>IF(C514="","",IFERROR(INDEX(Questions!$C$6:$C$65,MATCH(C514,Questions!$A$6:$A$65,0))&amp;"","Not in Questions"))</f>
        <v/>
      </c>
      <c r="E514" s="19" t="n"/>
      <c r="F514" s="19" t="n"/>
      <c r="G514" s="19" t="n"/>
      <c r="H514" s="19" t="n"/>
      <c r="I514" s="19" t="n"/>
      <c r="J514" s="19" t="n"/>
      <c r="K514" s="19" t="n"/>
    </row>
    <row r="515">
      <c r="A515" s="21" t="n"/>
      <c r="B515" s="26" t="n"/>
      <c r="C515" s="21" t="n"/>
      <c r="D515" s="28">
        <f>IF(C515="","",IFERROR(INDEX(Questions!$C$6:$C$65,MATCH(C515,Questions!$A$6:$A$65,0))&amp;"","Not in Questions"))</f>
        <v/>
      </c>
      <c r="E515" s="21" t="n"/>
      <c r="F515" s="21" t="n"/>
      <c r="G515" s="21" t="n"/>
      <c r="H515" s="21" t="n"/>
      <c r="I515" s="21" t="n"/>
      <c r="J515" s="21" t="n"/>
      <c r="K515" s="21" t="n"/>
    </row>
    <row r="516">
      <c r="A516" s="19" t="n"/>
      <c r="B516" s="24" t="n"/>
      <c r="C516" s="19" t="n"/>
      <c r="D516" s="27">
        <f>IF(C516="","",IFERROR(INDEX(Questions!$C$6:$C$65,MATCH(C516,Questions!$A$6:$A$65,0))&amp;"","Not in Questions"))</f>
        <v/>
      </c>
      <c r="E516" s="19" t="n"/>
      <c r="F516" s="19" t="n"/>
      <c r="G516" s="19" t="n"/>
      <c r="H516" s="19" t="n"/>
      <c r="I516" s="19" t="n"/>
      <c r="J516" s="19" t="n"/>
      <c r="K516" s="19" t="n"/>
    </row>
    <row r="517">
      <c r="A517" s="21" t="n"/>
      <c r="B517" s="26" t="n"/>
      <c r="C517" s="21" t="n"/>
      <c r="D517" s="28">
        <f>IF(C517="","",IFERROR(INDEX(Questions!$C$6:$C$65,MATCH(C517,Questions!$A$6:$A$65,0))&amp;"","Not in Questions"))</f>
        <v/>
      </c>
      <c r="E517" s="21" t="n"/>
      <c r="F517" s="21" t="n"/>
      <c r="G517" s="21" t="n"/>
      <c r="H517" s="21" t="n"/>
      <c r="I517" s="21" t="n"/>
      <c r="J517" s="21" t="n"/>
      <c r="K517" s="21" t="n"/>
    </row>
    <row r="518">
      <c r="A518" s="19" t="n"/>
      <c r="B518" s="24" t="n"/>
      <c r="C518" s="19" t="n"/>
      <c r="D518" s="27">
        <f>IF(C518="","",IFERROR(INDEX(Questions!$C$6:$C$65,MATCH(C518,Questions!$A$6:$A$65,0))&amp;"","Not in Questions"))</f>
        <v/>
      </c>
      <c r="E518" s="19" t="n"/>
      <c r="F518" s="19" t="n"/>
      <c r="G518" s="19" t="n"/>
      <c r="H518" s="19" t="n"/>
      <c r="I518" s="19" t="n"/>
      <c r="J518" s="19" t="n"/>
      <c r="K518" s="19" t="n"/>
    </row>
    <row r="519">
      <c r="A519" s="21" t="n"/>
      <c r="B519" s="26" t="n"/>
      <c r="C519" s="21" t="n"/>
      <c r="D519" s="28">
        <f>IF(C519="","",IFERROR(INDEX(Questions!$C$6:$C$65,MATCH(C519,Questions!$A$6:$A$65,0))&amp;"","Not in Questions"))</f>
        <v/>
      </c>
      <c r="E519" s="21" t="n"/>
      <c r="F519" s="21" t="n"/>
      <c r="G519" s="21" t="n"/>
      <c r="H519" s="21" t="n"/>
      <c r="I519" s="21" t="n"/>
      <c r="J519" s="21" t="n"/>
      <c r="K519" s="21" t="n"/>
    </row>
    <row r="520">
      <c r="A520" s="19" t="n"/>
      <c r="B520" s="24" t="n"/>
      <c r="C520" s="19" t="n"/>
      <c r="D520" s="27">
        <f>IF(C520="","",IFERROR(INDEX(Questions!$C$6:$C$65,MATCH(C520,Questions!$A$6:$A$65,0))&amp;"","Not in Questions"))</f>
        <v/>
      </c>
      <c r="E520" s="19" t="n"/>
      <c r="F520" s="19" t="n"/>
      <c r="G520" s="19" t="n"/>
      <c r="H520" s="19" t="n"/>
      <c r="I520" s="19" t="n"/>
      <c r="J520" s="19" t="n"/>
      <c r="K520" s="19" t="n"/>
    </row>
    <row r="521">
      <c r="A521" s="21" t="n"/>
      <c r="B521" s="26" t="n"/>
      <c r="C521" s="21" t="n"/>
      <c r="D521" s="28">
        <f>IF(C521="","",IFERROR(INDEX(Questions!$C$6:$C$65,MATCH(C521,Questions!$A$6:$A$65,0))&amp;"","Not in Questions"))</f>
        <v/>
      </c>
      <c r="E521" s="21" t="n"/>
      <c r="F521" s="21" t="n"/>
      <c r="G521" s="21" t="n"/>
      <c r="H521" s="21" t="n"/>
      <c r="I521" s="21" t="n"/>
      <c r="J521" s="21" t="n"/>
      <c r="K521" s="21" t="n"/>
    </row>
    <row r="522">
      <c r="A522" s="19" t="n"/>
      <c r="B522" s="24" t="n"/>
      <c r="C522" s="19" t="n"/>
      <c r="D522" s="27">
        <f>IF(C522="","",IFERROR(INDEX(Questions!$C$6:$C$65,MATCH(C522,Questions!$A$6:$A$65,0))&amp;"","Not in Questions"))</f>
        <v/>
      </c>
      <c r="E522" s="19" t="n"/>
      <c r="F522" s="19" t="n"/>
      <c r="G522" s="19" t="n"/>
      <c r="H522" s="19" t="n"/>
      <c r="I522" s="19" t="n"/>
      <c r="J522" s="19" t="n"/>
      <c r="K522" s="19" t="n"/>
    </row>
    <row r="523">
      <c r="A523" s="21" t="n"/>
      <c r="B523" s="26" t="n"/>
      <c r="C523" s="21" t="n"/>
      <c r="D523" s="28">
        <f>IF(C523="","",IFERROR(INDEX(Questions!$C$6:$C$65,MATCH(C523,Questions!$A$6:$A$65,0))&amp;"","Not in Questions"))</f>
        <v/>
      </c>
      <c r="E523" s="21" t="n"/>
      <c r="F523" s="21" t="n"/>
      <c r="G523" s="21" t="n"/>
      <c r="H523" s="21" t="n"/>
      <c r="I523" s="21" t="n"/>
      <c r="J523" s="21" t="n"/>
      <c r="K523" s="21" t="n"/>
    </row>
    <row r="524">
      <c r="A524" s="19" t="n"/>
      <c r="B524" s="24" t="n"/>
      <c r="C524" s="19" t="n"/>
      <c r="D524" s="27">
        <f>IF(C524="","",IFERROR(INDEX(Questions!$C$6:$C$65,MATCH(C524,Questions!$A$6:$A$65,0))&amp;"","Not in Questions"))</f>
        <v/>
      </c>
      <c r="E524" s="19" t="n"/>
      <c r="F524" s="19" t="n"/>
      <c r="G524" s="19" t="n"/>
      <c r="H524" s="19" t="n"/>
      <c r="I524" s="19" t="n"/>
      <c r="J524" s="19" t="n"/>
      <c r="K524" s="19" t="n"/>
    </row>
    <row r="525">
      <c r="A525" s="21" t="n"/>
      <c r="B525" s="26" t="n"/>
      <c r="C525" s="21" t="n"/>
      <c r="D525" s="28">
        <f>IF(C525="","",IFERROR(INDEX(Questions!$C$6:$C$65,MATCH(C525,Questions!$A$6:$A$65,0))&amp;"","Not in Questions"))</f>
        <v/>
      </c>
      <c r="E525" s="21" t="n"/>
      <c r="F525" s="21" t="n"/>
      <c r="G525" s="21" t="n"/>
      <c r="H525" s="21" t="n"/>
      <c r="I525" s="21" t="n"/>
      <c r="J525" s="21" t="n"/>
      <c r="K525" s="21" t="n"/>
    </row>
    <row r="526">
      <c r="A526" s="19" t="n"/>
      <c r="B526" s="24" t="n"/>
      <c r="C526" s="19" t="n"/>
      <c r="D526" s="27">
        <f>IF(C526="","",IFERROR(INDEX(Questions!$C$6:$C$65,MATCH(C526,Questions!$A$6:$A$65,0))&amp;"","Not in Questions"))</f>
        <v/>
      </c>
      <c r="E526" s="19" t="n"/>
      <c r="F526" s="19" t="n"/>
      <c r="G526" s="19" t="n"/>
      <c r="H526" s="19" t="n"/>
      <c r="I526" s="19" t="n"/>
      <c r="J526" s="19" t="n"/>
      <c r="K526" s="19" t="n"/>
    </row>
    <row r="527">
      <c r="A527" s="21" t="n"/>
      <c r="B527" s="26" t="n"/>
      <c r="C527" s="21" t="n"/>
      <c r="D527" s="28">
        <f>IF(C527="","",IFERROR(INDEX(Questions!$C$6:$C$65,MATCH(C527,Questions!$A$6:$A$65,0))&amp;"","Not in Questions"))</f>
        <v/>
      </c>
      <c r="E527" s="21" t="n"/>
      <c r="F527" s="21" t="n"/>
      <c r="G527" s="21" t="n"/>
      <c r="H527" s="21" t="n"/>
      <c r="I527" s="21" t="n"/>
      <c r="J527" s="21" t="n"/>
      <c r="K527" s="21" t="n"/>
    </row>
    <row r="528">
      <c r="A528" s="19" t="n"/>
      <c r="B528" s="24" t="n"/>
      <c r="C528" s="19" t="n"/>
      <c r="D528" s="27">
        <f>IF(C528="","",IFERROR(INDEX(Questions!$C$6:$C$65,MATCH(C528,Questions!$A$6:$A$65,0))&amp;"","Not in Questions"))</f>
        <v/>
      </c>
      <c r="E528" s="19" t="n"/>
      <c r="F528" s="19" t="n"/>
      <c r="G528" s="19" t="n"/>
      <c r="H528" s="19" t="n"/>
      <c r="I528" s="19" t="n"/>
      <c r="J528" s="19" t="n"/>
      <c r="K528" s="19" t="n"/>
    </row>
    <row r="529">
      <c r="A529" s="21" t="n"/>
      <c r="B529" s="26" t="n"/>
      <c r="C529" s="21" t="n"/>
      <c r="D529" s="28">
        <f>IF(C529="","",IFERROR(INDEX(Questions!$C$6:$C$65,MATCH(C529,Questions!$A$6:$A$65,0))&amp;"","Not in Questions"))</f>
        <v/>
      </c>
      <c r="E529" s="21" t="n"/>
      <c r="F529" s="21" t="n"/>
      <c r="G529" s="21" t="n"/>
      <c r="H529" s="21" t="n"/>
      <c r="I529" s="21" t="n"/>
      <c r="J529" s="21" t="n"/>
      <c r="K529" s="21" t="n"/>
    </row>
    <row r="530">
      <c r="A530" s="19" t="n"/>
      <c r="B530" s="24" t="n"/>
      <c r="C530" s="19" t="n"/>
      <c r="D530" s="27">
        <f>IF(C530="","",IFERROR(INDEX(Questions!$C$6:$C$65,MATCH(C530,Questions!$A$6:$A$65,0))&amp;"","Not in Questions"))</f>
        <v/>
      </c>
      <c r="E530" s="19" t="n"/>
      <c r="F530" s="19" t="n"/>
      <c r="G530" s="19" t="n"/>
      <c r="H530" s="19" t="n"/>
      <c r="I530" s="19" t="n"/>
      <c r="J530" s="19" t="n"/>
      <c r="K530" s="19" t="n"/>
    </row>
    <row r="531">
      <c r="A531" s="21" t="n"/>
      <c r="B531" s="26" t="n"/>
      <c r="C531" s="21" t="n"/>
      <c r="D531" s="28">
        <f>IF(C531="","",IFERROR(INDEX(Questions!$C$6:$C$65,MATCH(C531,Questions!$A$6:$A$65,0))&amp;"","Not in Questions"))</f>
        <v/>
      </c>
      <c r="E531" s="21" t="n"/>
      <c r="F531" s="21" t="n"/>
      <c r="G531" s="21" t="n"/>
      <c r="H531" s="21" t="n"/>
      <c r="I531" s="21" t="n"/>
      <c r="J531" s="21" t="n"/>
      <c r="K531" s="21" t="n"/>
    </row>
    <row r="532">
      <c r="A532" s="19" t="n"/>
      <c r="B532" s="24" t="n"/>
      <c r="C532" s="19" t="n"/>
      <c r="D532" s="27">
        <f>IF(C532="","",IFERROR(INDEX(Questions!$C$6:$C$65,MATCH(C532,Questions!$A$6:$A$65,0))&amp;"","Not in Questions"))</f>
        <v/>
      </c>
      <c r="E532" s="19" t="n"/>
      <c r="F532" s="19" t="n"/>
      <c r="G532" s="19" t="n"/>
      <c r="H532" s="19" t="n"/>
      <c r="I532" s="19" t="n"/>
      <c r="J532" s="19" t="n"/>
      <c r="K532" s="19" t="n"/>
    </row>
    <row r="533">
      <c r="A533" s="21" t="n"/>
      <c r="B533" s="26" t="n"/>
      <c r="C533" s="21" t="n"/>
      <c r="D533" s="28">
        <f>IF(C533="","",IFERROR(INDEX(Questions!$C$6:$C$65,MATCH(C533,Questions!$A$6:$A$65,0))&amp;"","Not in Questions"))</f>
        <v/>
      </c>
      <c r="E533" s="21" t="n"/>
      <c r="F533" s="21" t="n"/>
      <c r="G533" s="21" t="n"/>
      <c r="H533" s="21" t="n"/>
      <c r="I533" s="21" t="n"/>
      <c r="J533" s="21" t="n"/>
      <c r="K533" s="21" t="n"/>
    </row>
    <row r="534">
      <c r="A534" s="19" t="n"/>
      <c r="B534" s="24" t="n"/>
      <c r="C534" s="19" t="n"/>
      <c r="D534" s="27">
        <f>IF(C534="","",IFERROR(INDEX(Questions!$C$6:$C$65,MATCH(C534,Questions!$A$6:$A$65,0))&amp;"","Not in Questions"))</f>
        <v/>
      </c>
      <c r="E534" s="19" t="n"/>
      <c r="F534" s="19" t="n"/>
      <c r="G534" s="19" t="n"/>
      <c r="H534" s="19" t="n"/>
      <c r="I534" s="19" t="n"/>
      <c r="J534" s="19" t="n"/>
      <c r="K534" s="19" t="n"/>
    </row>
    <row r="535">
      <c r="A535" s="21" t="n"/>
      <c r="B535" s="26" t="n"/>
      <c r="C535" s="21" t="n"/>
      <c r="D535" s="28">
        <f>IF(C535="","",IFERROR(INDEX(Questions!$C$6:$C$65,MATCH(C535,Questions!$A$6:$A$65,0))&amp;"","Not in Questions"))</f>
        <v/>
      </c>
      <c r="E535" s="21" t="n"/>
      <c r="F535" s="21" t="n"/>
      <c r="G535" s="21" t="n"/>
      <c r="H535" s="21" t="n"/>
      <c r="I535" s="21" t="n"/>
      <c r="J535" s="21" t="n"/>
      <c r="K535" s="21" t="n"/>
    </row>
    <row r="536">
      <c r="A536" s="19" t="n"/>
      <c r="B536" s="24" t="n"/>
      <c r="C536" s="19" t="n"/>
      <c r="D536" s="27">
        <f>IF(C536="","",IFERROR(INDEX(Questions!$C$6:$C$65,MATCH(C536,Questions!$A$6:$A$65,0))&amp;"","Not in Questions"))</f>
        <v/>
      </c>
      <c r="E536" s="19" t="n"/>
      <c r="F536" s="19" t="n"/>
      <c r="G536" s="19" t="n"/>
      <c r="H536" s="19" t="n"/>
      <c r="I536" s="19" t="n"/>
      <c r="J536" s="19" t="n"/>
      <c r="K536" s="19" t="n"/>
    </row>
    <row r="537">
      <c r="A537" s="21" t="n"/>
      <c r="B537" s="26" t="n"/>
      <c r="C537" s="21" t="n"/>
      <c r="D537" s="28">
        <f>IF(C537="","",IFERROR(INDEX(Questions!$C$6:$C$65,MATCH(C537,Questions!$A$6:$A$65,0))&amp;"","Not in Questions"))</f>
        <v/>
      </c>
      <c r="E537" s="21" t="n"/>
      <c r="F537" s="21" t="n"/>
      <c r="G537" s="21" t="n"/>
      <c r="H537" s="21" t="n"/>
      <c r="I537" s="21" t="n"/>
      <c r="J537" s="21" t="n"/>
      <c r="K537" s="21" t="n"/>
    </row>
    <row r="538">
      <c r="A538" s="19" t="n"/>
      <c r="B538" s="24" t="n"/>
      <c r="C538" s="19" t="n"/>
      <c r="D538" s="27">
        <f>IF(C538="","",IFERROR(INDEX(Questions!$C$6:$C$65,MATCH(C538,Questions!$A$6:$A$65,0))&amp;"","Not in Questions"))</f>
        <v/>
      </c>
      <c r="E538" s="19" t="n"/>
      <c r="F538" s="19" t="n"/>
      <c r="G538" s="19" t="n"/>
      <c r="H538" s="19" t="n"/>
      <c r="I538" s="19" t="n"/>
      <c r="J538" s="19" t="n"/>
      <c r="K538" s="19" t="n"/>
    </row>
    <row r="539">
      <c r="A539" s="21" t="n"/>
      <c r="B539" s="26" t="n"/>
      <c r="C539" s="21" t="n"/>
      <c r="D539" s="28">
        <f>IF(C539="","",IFERROR(INDEX(Questions!$C$6:$C$65,MATCH(C539,Questions!$A$6:$A$65,0))&amp;"","Not in Questions"))</f>
        <v/>
      </c>
      <c r="E539" s="21" t="n"/>
      <c r="F539" s="21" t="n"/>
      <c r="G539" s="21" t="n"/>
      <c r="H539" s="21" t="n"/>
      <c r="I539" s="21" t="n"/>
      <c r="J539" s="21" t="n"/>
      <c r="K539" s="21" t="n"/>
    </row>
    <row r="540">
      <c r="A540" s="19" t="n"/>
      <c r="B540" s="24" t="n"/>
      <c r="C540" s="19" t="n"/>
      <c r="D540" s="27">
        <f>IF(C540="","",IFERROR(INDEX(Questions!$C$6:$C$65,MATCH(C540,Questions!$A$6:$A$65,0))&amp;"","Not in Questions"))</f>
        <v/>
      </c>
      <c r="E540" s="19" t="n"/>
      <c r="F540" s="19" t="n"/>
      <c r="G540" s="19" t="n"/>
      <c r="H540" s="19" t="n"/>
      <c r="I540" s="19" t="n"/>
      <c r="J540" s="19" t="n"/>
      <c r="K540" s="19" t="n"/>
    </row>
    <row r="541">
      <c r="A541" s="21" t="n"/>
      <c r="B541" s="26" t="n"/>
      <c r="C541" s="21" t="n"/>
      <c r="D541" s="28">
        <f>IF(C541="","",IFERROR(INDEX(Questions!$C$6:$C$65,MATCH(C541,Questions!$A$6:$A$65,0))&amp;"","Not in Questions"))</f>
        <v/>
      </c>
      <c r="E541" s="21" t="n"/>
      <c r="F541" s="21" t="n"/>
      <c r="G541" s="21" t="n"/>
      <c r="H541" s="21" t="n"/>
      <c r="I541" s="21" t="n"/>
      <c r="J541" s="21" t="n"/>
      <c r="K541" s="21" t="n"/>
    </row>
    <row r="542">
      <c r="A542" s="19" t="n"/>
      <c r="B542" s="24" t="n"/>
      <c r="C542" s="19" t="n"/>
      <c r="D542" s="27">
        <f>IF(C542="","",IFERROR(INDEX(Questions!$C$6:$C$65,MATCH(C542,Questions!$A$6:$A$65,0))&amp;"","Not in Questions"))</f>
        <v/>
      </c>
      <c r="E542" s="19" t="n"/>
      <c r="F542" s="19" t="n"/>
      <c r="G542" s="19" t="n"/>
      <c r="H542" s="19" t="n"/>
      <c r="I542" s="19" t="n"/>
      <c r="J542" s="19" t="n"/>
      <c r="K542" s="19" t="n"/>
    </row>
    <row r="543">
      <c r="A543" s="21" t="n"/>
      <c r="B543" s="26" t="n"/>
      <c r="C543" s="21" t="n"/>
      <c r="D543" s="28">
        <f>IF(C543="","",IFERROR(INDEX(Questions!$C$6:$C$65,MATCH(C543,Questions!$A$6:$A$65,0))&amp;"","Not in Questions"))</f>
        <v/>
      </c>
      <c r="E543" s="21" t="n"/>
      <c r="F543" s="21" t="n"/>
      <c r="G543" s="21" t="n"/>
      <c r="H543" s="21" t="n"/>
      <c r="I543" s="21" t="n"/>
      <c r="J543" s="21" t="n"/>
      <c r="K543" s="21" t="n"/>
    </row>
    <row r="544">
      <c r="A544" s="19" t="n"/>
      <c r="B544" s="24" t="n"/>
      <c r="C544" s="19" t="n"/>
      <c r="D544" s="27">
        <f>IF(C544="","",IFERROR(INDEX(Questions!$C$6:$C$65,MATCH(C544,Questions!$A$6:$A$65,0))&amp;"","Not in Questions"))</f>
        <v/>
      </c>
      <c r="E544" s="19" t="n"/>
      <c r="F544" s="19" t="n"/>
      <c r="G544" s="19" t="n"/>
      <c r="H544" s="19" t="n"/>
      <c r="I544" s="19" t="n"/>
      <c r="J544" s="19" t="n"/>
      <c r="K544" s="19" t="n"/>
    </row>
    <row r="545">
      <c r="A545" s="21" t="n"/>
      <c r="B545" s="26" t="n"/>
      <c r="C545" s="21" t="n"/>
      <c r="D545" s="28">
        <f>IF(C545="","",IFERROR(INDEX(Questions!$C$6:$C$65,MATCH(C545,Questions!$A$6:$A$65,0))&amp;"","Not in Questions"))</f>
        <v/>
      </c>
      <c r="E545" s="21" t="n"/>
      <c r="F545" s="21" t="n"/>
      <c r="G545" s="21" t="n"/>
      <c r="H545" s="21" t="n"/>
      <c r="I545" s="21" t="n"/>
      <c r="J545" s="21" t="n"/>
      <c r="K545" s="21" t="n"/>
    </row>
    <row r="546">
      <c r="A546" s="19" t="n"/>
      <c r="B546" s="24" t="n"/>
      <c r="C546" s="19" t="n"/>
      <c r="D546" s="27">
        <f>IF(C546="","",IFERROR(INDEX(Questions!$C$6:$C$65,MATCH(C546,Questions!$A$6:$A$65,0))&amp;"","Not in Questions"))</f>
        <v/>
      </c>
      <c r="E546" s="19" t="n"/>
      <c r="F546" s="19" t="n"/>
      <c r="G546" s="19" t="n"/>
      <c r="H546" s="19" t="n"/>
      <c r="I546" s="19" t="n"/>
      <c r="J546" s="19" t="n"/>
      <c r="K546" s="19" t="n"/>
    </row>
    <row r="547">
      <c r="A547" s="21" t="n"/>
      <c r="B547" s="26" t="n"/>
      <c r="C547" s="21" t="n"/>
      <c r="D547" s="28">
        <f>IF(C547="","",IFERROR(INDEX(Questions!$C$6:$C$65,MATCH(C547,Questions!$A$6:$A$65,0))&amp;"","Not in Questions"))</f>
        <v/>
      </c>
      <c r="E547" s="21" t="n"/>
      <c r="F547" s="21" t="n"/>
      <c r="G547" s="21" t="n"/>
      <c r="H547" s="21" t="n"/>
      <c r="I547" s="21" t="n"/>
      <c r="J547" s="21" t="n"/>
      <c r="K547" s="21" t="n"/>
    </row>
    <row r="548">
      <c r="A548" s="19" t="n"/>
      <c r="B548" s="24" t="n"/>
      <c r="C548" s="19" t="n"/>
      <c r="D548" s="27">
        <f>IF(C548="","",IFERROR(INDEX(Questions!$C$6:$C$65,MATCH(C548,Questions!$A$6:$A$65,0))&amp;"","Not in Questions"))</f>
        <v/>
      </c>
      <c r="E548" s="19" t="n"/>
      <c r="F548" s="19" t="n"/>
      <c r="G548" s="19" t="n"/>
      <c r="H548" s="19" t="n"/>
      <c r="I548" s="19" t="n"/>
      <c r="J548" s="19" t="n"/>
      <c r="K548" s="19" t="n"/>
    </row>
    <row r="549">
      <c r="A549" s="21" t="n"/>
      <c r="B549" s="26" t="n"/>
      <c r="C549" s="21" t="n"/>
      <c r="D549" s="28">
        <f>IF(C549="","",IFERROR(INDEX(Questions!$C$6:$C$65,MATCH(C549,Questions!$A$6:$A$65,0))&amp;"","Not in Questions"))</f>
        <v/>
      </c>
      <c r="E549" s="21" t="n"/>
      <c r="F549" s="21" t="n"/>
      <c r="G549" s="21" t="n"/>
      <c r="H549" s="21" t="n"/>
      <c r="I549" s="21" t="n"/>
      <c r="J549" s="21" t="n"/>
      <c r="K549" s="21" t="n"/>
    </row>
    <row r="550">
      <c r="A550" s="19" t="n"/>
      <c r="B550" s="24" t="n"/>
      <c r="C550" s="19" t="n"/>
      <c r="D550" s="27">
        <f>IF(C550="","",IFERROR(INDEX(Questions!$C$6:$C$65,MATCH(C550,Questions!$A$6:$A$65,0))&amp;"","Not in Questions"))</f>
        <v/>
      </c>
      <c r="E550" s="19" t="n"/>
      <c r="F550" s="19" t="n"/>
      <c r="G550" s="19" t="n"/>
      <c r="H550" s="19" t="n"/>
      <c r="I550" s="19" t="n"/>
      <c r="J550" s="19" t="n"/>
      <c r="K550" s="19" t="n"/>
    </row>
    <row r="551">
      <c r="A551" s="21" t="n"/>
      <c r="B551" s="26" t="n"/>
      <c r="C551" s="21" t="n"/>
      <c r="D551" s="28">
        <f>IF(C551="","",IFERROR(INDEX(Questions!$C$6:$C$65,MATCH(C551,Questions!$A$6:$A$65,0))&amp;"","Not in Questions"))</f>
        <v/>
      </c>
      <c r="E551" s="21" t="n"/>
      <c r="F551" s="21" t="n"/>
      <c r="G551" s="21" t="n"/>
      <c r="H551" s="21" t="n"/>
      <c r="I551" s="21" t="n"/>
      <c r="J551" s="21" t="n"/>
      <c r="K551" s="21" t="n"/>
    </row>
    <row r="552">
      <c r="A552" s="19" t="n"/>
      <c r="B552" s="24" t="n"/>
      <c r="C552" s="19" t="n"/>
      <c r="D552" s="27">
        <f>IF(C552="","",IFERROR(INDEX(Questions!$C$6:$C$65,MATCH(C552,Questions!$A$6:$A$65,0))&amp;"","Not in Questions"))</f>
        <v/>
      </c>
      <c r="E552" s="19" t="n"/>
      <c r="F552" s="19" t="n"/>
      <c r="G552" s="19" t="n"/>
      <c r="H552" s="19" t="n"/>
      <c r="I552" s="19" t="n"/>
      <c r="J552" s="19" t="n"/>
      <c r="K552" s="19" t="n"/>
    </row>
    <row r="553">
      <c r="A553" s="21" t="n"/>
      <c r="B553" s="26" t="n"/>
      <c r="C553" s="21" t="n"/>
      <c r="D553" s="28">
        <f>IF(C553="","",IFERROR(INDEX(Questions!$C$6:$C$65,MATCH(C553,Questions!$A$6:$A$65,0))&amp;"","Not in Questions"))</f>
        <v/>
      </c>
      <c r="E553" s="21" t="n"/>
      <c r="F553" s="21" t="n"/>
      <c r="G553" s="21" t="n"/>
      <c r="H553" s="21" t="n"/>
      <c r="I553" s="21" t="n"/>
      <c r="J553" s="21" t="n"/>
      <c r="K553" s="21" t="n"/>
    </row>
    <row r="554">
      <c r="A554" s="19" t="n"/>
      <c r="B554" s="24" t="n"/>
      <c r="C554" s="19" t="n"/>
      <c r="D554" s="27">
        <f>IF(C554="","",IFERROR(INDEX(Questions!$C$6:$C$65,MATCH(C554,Questions!$A$6:$A$65,0))&amp;"","Not in Questions"))</f>
        <v/>
      </c>
      <c r="E554" s="19" t="n"/>
      <c r="F554" s="19" t="n"/>
      <c r="G554" s="19" t="n"/>
      <c r="H554" s="19" t="n"/>
      <c r="I554" s="19" t="n"/>
      <c r="J554" s="19" t="n"/>
      <c r="K554" s="19" t="n"/>
    </row>
    <row r="555">
      <c r="A555" s="21" t="n"/>
      <c r="B555" s="26" t="n"/>
      <c r="C555" s="21" t="n"/>
      <c r="D555" s="28">
        <f>IF(C555="","",IFERROR(INDEX(Questions!$C$6:$C$65,MATCH(C555,Questions!$A$6:$A$65,0))&amp;"","Not in Questions"))</f>
        <v/>
      </c>
      <c r="E555" s="21" t="n"/>
      <c r="F555" s="21" t="n"/>
      <c r="G555" s="21" t="n"/>
      <c r="H555" s="21" t="n"/>
      <c r="I555" s="21" t="n"/>
      <c r="J555" s="21" t="n"/>
      <c r="K555" s="21" t="n"/>
    </row>
    <row r="556">
      <c r="A556" s="19" t="n"/>
      <c r="B556" s="24" t="n"/>
      <c r="C556" s="19" t="n"/>
      <c r="D556" s="27">
        <f>IF(C556="","",IFERROR(INDEX(Questions!$C$6:$C$65,MATCH(C556,Questions!$A$6:$A$65,0))&amp;"","Not in Questions"))</f>
        <v/>
      </c>
      <c r="E556" s="19" t="n"/>
      <c r="F556" s="19" t="n"/>
      <c r="G556" s="19" t="n"/>
      <c r="H556" s="19" t="n"/>
      <c r="I556" s="19" t="n"/>
      <c r="J556" s="19" t="n"/>
      <c r="K556" s="19" t="n"/>
    </row>
    <row r="557">
      <c r="A557" s="21" t="n"/>
      <c r="B557" s="26" t="n"/>
      <c r="C557" s="21" t="n"/>
      <c r="D557" s="28">
        <f>IF(C557="","",IFERROR(INDEX(Questions!$C$6:$C$65,MATCH(C557,Questions!$A$6:$A$65,0))&amp;"","Not in Questions"))</f>
        <v/>
      </c>
      <c r="E557" s="21" t="n"/>
      <c r="F557" s="21" t="n"/>
      <c r="G557" s="21" t="n"/>
      <c r="H557" s="21" t="n"/>
      <c r="I557" s="21" t="n"/>
      <c r="J557" s="21" t="n"/>
      <c r="K557" s="21" t="n"/>
    </row>
    <row r="558">
      <c r="A558" s="19" t="n"/>
      <c r="B558" s="24" t="n"/>
      <c r="C558" s="19" t="n"/>
      <c r="D558" s="27">
        <f>IF(C558="","",IFERROR(INDEX(Questions!$C$6:$C$65,MATCH(C558,Questions!$A$6:$A$65,0))&amp;"","Not in Questions"))</f>
        <v/>
      </c>
      <c r="E558" s="19" t="n"/>
      <c r="F558" s="19" t="n"/>
      <c r="G558" s="19" t="n"/>
      <c r="H558" s="19" t="n"/>
      <c r="I558" s="19" t="n"/>
      <c r="J558" s="19" t="n"/>
      <c r="K558" s="19" t="n"/>
    </row>
    <row r="559">
      <c r="A559" s="21" t="n"/>
      <c r="B559" s="26" t="n"/>
      <c r="C559" s="21" t="n"/>
      <c r="D559" s="28">
        <f>IF(C559="","",IFERROR(INDEX(Questions!$C$6:$C$65,MATCH(C559,Questions!$A$6:$A$65,0))&amp;"","Not in Questions"))</f>
        <v/>
      </c>
      <c r="E559" s="21" t="n"/>
      <c r="F559" s="21" t="n"/>
      <c r="G559" s="21" t="n"/>
      <c r="H559" s="21" t="n"/>
      <c r="I559" s="21" t="n"/>
      <c r="J559" s="21" t="n"/>
      <c r="K559" s="21" t="n"/>
    </row>
    <row r="560">
      <c r="A560" s="19" t="n"/>
      <c r="B560" s="24" t="n"/>
      <c r="C560" s="19" t="n"/>
      <c r="D560" s="27">
        <f>IF(C560="","",IFERROR(INDEX(Questions!$C$6:$C$65,MATCH(C560,Questions!$A$6:$A$65,0))&amp;"","Not in Questions"))</f>
        <v/>
      </c>
      <c r="E560" s="19" t="n"/>
      <c r="F560" s="19" t="n"/>
      <c r="G560" s="19" t="n"/>
      <c r="H560" s="19" t="n"/>
      <c r="I560" s="19" t="n"/>
      <c r="J560" s="19" t="n"/>
      <c r="K560" s="19" t="n"/>
    </row>
    <row r="561">
      <c r="A561" s="21" t="n"/>
      <c r="B561" s="26" t="n"/>
      <c r="C561" s="21" t="n"/>
      <c r="D561" s="28">
        <f>IF(C561="","",IFERROR(INDEX(Questions!$C$6:$C$65,MATCH(C561,Questions!$A$6:$A$65,0))&amp;"","Not in Questions"))</f>
        <v/>
      </c>
      <c r="E561" s="21" t="n"/>
      <c r="F561" s="21" t="n"/>
      <c r="G561" s="21" t="n"/>
      <c r="H561" s="21" t="n"/>
      <c r="I561" s="21" t="n"/>
      <c r="J561" s="21" t="n"/>
      <c r="K561" s="21" t="n"/>
    </row>
    <row r="562">
      <c r="A562" s="19" t="n"/>
      <c r="B562" s="24" t="n"/>
      <c r="C562" s="19" t="n"/>
      <c r="D562" s="27">
        <f>IF(C562="","",IFERROR(INDEX(Questions!$C$6:$C$65,MATCH(C562,Questions!$A$6:$A$65,0))&amp;"","Not in Questions"))</f>
        <v/>
      </c>
      <c r="E562" s="19" t="n"/>
      <c r="F562" s="19" t="n"/>
      <c r="G562" s="19" t="n"/>
      <c r="H562" s="19" t="n"/>
      <c r="I562" s="19" t="n"/>
      <c r="J562" s="19" t="n"/>
      <c r="K562" s="19" t="n"/>
    </row>
    <row r="563">
      <c r="A563" s="21" t="n"/>
      <c r="B563" s="26" t="n"/>
      <c r="C563" s="21" t="n"/>
      <c r="D563" s="28">
        <f>IF(C563="","",IFERROR(INDEX(Questions!$C$6:$C$65,MATCH(C563,Questions!$A$6:$A$65,0))&amp;"","Not in Questions"))</f>
        <v/>
      </c>
      <c r="E563" s="21" t="n"/>
      <c r="F563" s="21" t="n"/>
      <c r="G563" s="21" t="n"/>
      <c r="H563" s="21" t="n"/>
      <c r="I563" s="21" t="n"/>
      <c r="J563" s="21" t="n"/>
      <c r="K563" s="21" t="n"/>
    </row>
    <row r="564">
      <c r="A564" s="19" t="n"/>
      <c r="B564" s="24" t="n"/>
      <c r="C564" s="19" t="n"/>
      <c r="D564" s="27">
        <f>IF(C564="","",IFERROR(INDEX(Questions!$C$6:$C$65,MATCH(C564,Questions!$A$6:$A$65,0))&amp;"","Not in Questions"))</f>
        <v/>
      </c>
      <c r="E564" s="19" t="n"/>
      <c r="F564" s="19" t="n"/>
      <c r="G564" s="19" t="n"/>
      <c r="H564" s="19" t="n"/>
      <c r="I564" s="19" t="n"/>
      <c r="J564" s="19" t="n"/>
      <c r="K564" s="19" t="n"/>
    </row>
    <row r="565">
      <c r="A565" s="21" t="n"/>
      <c r="B565" s="26" t="n"/>
      <c r="C565" s="21" t="n"/>
      <c r="D565" s="28">
        <f>IF(C565="","",IFERROR(INDEX(Questions!$C$6:$C$65,MATCH(C565,Questions!$A$6:$A$65,0))&amp;"","Not in Questions"))</f>
        <v/>
      </c>
      <c r="E565" s="21" t="n"/>
      <c r="F565" s="21" t="n"/>
      <c r="G565" s="21" t="n"/>
      <c r="H565" s="21" t="n"/>
      <c r="I565" s="21" t="n"/>
      <c r="J565" s="21" t="n"/>
      <c r="K565" s="21" t="n"/>
    </row>
    <row r="566">
      <c r="A566" s="19" t="n"/>
      <c r="B566" s="24" t="n"/>
      <c r="C566" s="19" t="n"/>
      <c r="D566" s="27">
        <f>IF(C566="","",IFERROR(INDEX(Questions!$C$6:$C$65,MATCH(C566,Questions!$A$6:$A$65,0))&amp;"","Not in Questions"))</f>
        <v/>
      </c>
      <c r="E566" s="19" t="n"/>
      <c r="F566" s="19" t="n"/>
      <c r="G566" s="19" t="n"/>
      <c r="H566" s="19" t="n"/>
      <c r="I566" s="19" t="n"/>
      <c r="J566" s="19" t="n"/>
      <c r="K566" s="19" t="n"/>
    </row>
    <row r="567">
      <c r="A567" s="21" t="n"/>
      <c r="B567" s="26" t="n"/>
      <c r="C567" s="21" t="n"/>
      <c r="D567" s="28">
        <f>IF(C567="","",IFERROR(INDEX(Questions!$C$6:$C$65,MATCH(C567,Questions!$A$6:$A$65,0))&amp;"","Not in Questions"))</f>
        <v/>
      </c>
      <c r="E567" s="21" t="n"/>
      <c r="F567" s="21" t="n"/>
      <c r="G567" s="21" t="n"/>
      <c r="H567" s="21" t="n"/>
      <c r="I567" s="21" t="n"/>
      <c r="J567" s="21" t="n"/>
      <c r="K567" s="21" t="n"/>
    </row>
    <row r="568">
      <c r="A568" s="19" t="n"/>
      <c r="B568" s="24" t="n"/>
      <c r="C568" s="19" t="n"/>
      <c r="D568" s="27">
        <f>IF(C568="","",IFERROR(INDEX(Questions!$C$6:$C$65,MATCH(C568,Questions!$A$6:$A$65,0))&amp;"","Not in Questions"))</f>
        <v/>
      </c>
      <c r="E568" s="19" t="n"/>
      <c r="F568" s="19" t="n"/>
      <c r="G568" s="19" t="n"/>
      <c r="H568" s="19" t="n"/>
      <c r="I568" s="19" t="n"/>
      <c r="J568" s="19" t="n"/>
      <c r="K568" s="19" t="n"/>
    </row>
    <row r="569">
      <c r="A569" s="21" t="n"/>
      <c r="B569" s="26" t="n"/>
      <c r="C569" s="21" t="n"/>
      <c r="D569" s="28">
        <f>IF(C569="","",IFERROR(INDEX(Questions!$C$6:$C$65,MATCH(C569,Questions!$A$6:$A$65,0))&amp;"","Not in Questions"))</f>
        <v/>
      </c>
      <c r="E569" s="21" t="n"/>
      <c r="F569" s="21" t="n"/>
      <c r="G569" s="21" t="n"/>
      <c r="H569" s="21" t="n"/>
      <c r="I569" s="21" t="n"/>
      <c r="J569" s="21" t="n"/>
      <c r="K569" s="21" t="n"/>
    </row>
    <row r="570">
      <c r="A570" s="19" t="n"/>
      <c r="B570" s="24" t="n"/>
      <c r="C570" s="19" t="n"/>
      <c r="D570" s="27">
        <f>IF(C570="","",IFERROR(INDEX(Questions!$C$6:$C$65,MATCH(C570,Questions!$A$6:$A$65,0))&amp;"","Not in Questions"))</f>
        <v/>
      </c>
      <c r="E570" s="19" t="n"/>
      <c r="F570" s="19" t="n"/>
      <c r="G570" s="19" t="n"/>
      <c r="H570" s="19" t="n"/>
      <c r="I570" s="19" t="n"/>
      <c r="J570" s="19" t="n"/>
      <c r="K570" s="19" t="n"/>
    </row>
    <row r="571">
      <c r="A571" s="21" t="n"/>
      <c r="B571" s="26" t="n"/>
      <c r="C571" s="21" t="n"/>
      <c r="D571" s="28">
        <f>IF(C571="","",IFERROR(INDEX(Questions!$C$6:$C$65,MATCH(C571,Questions!$A$6:$A$65,0))&amp;"","Not in Questions"))</f>
        <v/>
      </c>
      <c r="E571" s="21" t="n"/>
      <c r="F571" s="21" t="n"/>
      <c r="G571" s="21" t="n"/>
      <c r="H571" s="21" t="n"/>
      <c r="I571" s="21" t="n"/>
      <c r="J571" s="21" t="n"/>
      <c r="K571" s="21" t="n"/>
    </row>
    <row r="572">
      <c r="A572" s="19" t="n"/>
      <c r="B572" s="24" t="n"/>
      <c r="C572" s="19" t="n"/>
      <c r="D572" s="27">
        <f>IF(C572="","",IFERROR(INDEX(Questions!$C$6:$C$65,MATCH(C572,Questions!$A$6:$A$65,0))&amp;"","Not in Questions"))</f>
        <v/>
      </c>
      <c r="E572" s="19" t="n"/>
      <c r="F572" s="19" t="n"/>
      <c r="G572" s="19" t="n"/>
      <c r="H572" s="19" t="n"/>
      <c r="I572" s="19" t="n"/>
      <c r="J572" s="19" t="n"/>
      <c r="K572" s="19" t="n"/>
    </row>
    <row r="573">
      <c r="A573" s="21" t="n"/>
      <c r="B573" s="26" t="n"/>
      <c r="C573" s="21" t="n"/>
      <c r="D573" s="28">
        <f>IF(C573="","",IFERROR(INDEX(Questions!$C$6:$C$65,MATCH(C573,Questions!$A$6:$A$65,0))&amp;"","Not in Questions"))</f>
        <v/>
      </c>
      <c r="E573" s="21" t="n"/>
      <c r="F573" s="21" t="n"/>
      <c r="G573" s="21" t="n"/>
      <c r="H573" s="21" t="n"/>
      <c r="I573" s="21" t="n"/>
      <c r="J573" s="21" t="n"/>
      <c r="K573" s="21" t="n"/>
    </row>
    <row r="574">
      <c r="A574" s="19" t="n"/>
      <c r="B574" s="24" t="n"/>
      <c r="C574" s="19" t="n"/>
      <c r="D574" s="27">
        <f>IF(C574="","",IFERROR(INDEX(Questions!$C$6:$C$65,MATCH(C574,Questions!$A$6:$A$65,0))&amp;"","Not in Questions"))</f>
        <v/>
      </c>
      <c r="E574" s="19" t="n"/>
      <c r="F574" s="19" t="n"/>
      <c r="G574" s="19" t="n"/>
      <c r="H574" s="19" t="n"/>
      <c r="I574" s="19" t="n"/>
      <c r="J574" s="19" t="n"/>
      <c r="K574" s="19" t="n"/>
    </row>
    <row r="575">
      <c r="A575" s="21" t="n"/>
      <c r="B575" s="26" t="n"/>
      <c r="C575" s="21" t="n"/>
      <c r="D575" s="28">
        <f>IF(C575="","",IFERROR(INDEX(Questions!$C$6:$C$65,MATCH(C575,Questions!$A$6:$A$65,0))&amp;"","Not in Questions"))</f>
        <v/>
      </c>
      <c r="E575" s="21" t="n"/>
      <c r="F575" s="21" t="n"/>
      <c r="G575" s="21" t="n"/>
      <c r="H575" s="21" t="n"/>
      <c r="I575" s="21" t="n"/>
      <c r="J575" s="21" t="n"/>
      <c r="K575" s="21" t="n"/>
    </row>
    <row r="576">
      <c r="A576" s="19" t="n"/>
      <c r="B576" s="24" t="n"/>
      <c r="C576" s="19" t="n"/>
      <c r="D576" s="27">
        <f>IF(C576="","",IFERROR(INDEX(Questions!$C$6:$C$65,MATCH(C576,Questions!$A$6:$A$65,0))&amp;"","Not in Questions"))</f>
        <v/>
      </c>
      <c r="E576" s="19" t="n"/>
      <c r="F576" s="19" t="n"/>
      <c r="G576" s="19" t="n"/>
      <c r="H576" s="19" t="n"/>
      <c r="I576" s="19" t="n"/>
      <c r="J576" s="19" t="n"/>
      <c r="K576" s="19" t="n"/>
    </row>
    <row r="577">
      <c r="A577" s="21" t="n"/>
      <c r="B577" s="26" t="n"/>
      <c r="C577" s="21" t="n"/>
      <c r="D577" s="28">
        <f>IF(C577="","",IFERROR(INDEX(Questions!$C$6:$C$65,MATCH(C577,Questions!$A$6:$A$65,0))&amp;"","Not in Questions"))</f>
        <v/>
      </c>
      <c r="E577" s="21" t="n"/>
      <c r="F577" s="21" t="n"/>
      <c r="G577" s="21" t="n"/>
      <c r="H577" s="21" t="n"/>
      <c r="I577" s="21" t="n"/>
      <c r="J577" s="21" t="n"/>
      <c r="K577" s="21" t="n"/>
    </row>
    <row r="578">
      <c r="A578" s="19" t="n"/>
      <c r="B578" s="24" t="n"/>
      <c r="C578" s="19" t="n"/>
      <c r="D578" s="27">
        <f>IF(C578="","",IFERROR(INDEX(Questions!$C$6:$C$65,MATCH(C578,Questions!$A$6:$A$65,0))&amp;"","Not in Questions"))</f>
        <v/>
      </c>
      <c r="E578" s="19" t="n"/>
      <c r="F578" s="19" t="n"/>
      <c r="G578" s="19" t="n"/>
      <c r="H578" s="19" t="n"/>
      <c r="I578" s="19" t="n"/>
      <c r="J578" s="19" t="n"/>
      <c r="K578" s="19" t="n"/>
    </row>
    <row r="579">
      <c r="A579" s="21" t="n"/>
      <c r="B579" s="26" t="n"/>
      <c r="C579" s="21" t="n"/>
      <c r="D579" s="28">
        <f>IF(C579="","",IFERROR(INDEX(Questions!$C$6:$C$65,MATCH(C579,Questions!$A$6:$A$65,0))&amp;"","Not in Questions"))</f>
        <v/>
      </c>
      <c r="E579" s="21" t="n"/>
      <c r="F579" s="21" t="n"/>
      <c r="G579" s="21" t="n"/>
      <c r="H579" s="21" t="n"/>
      <c r="I579" s="21" t="n"/>
      <c r="J579" s="21" t="n"/>
      <c r="K579" s="21" t="n"/>
    </row>
    <row r="580">
      <c r="A580" s="19" t="n"/>
      <c r="B580" s="24" t="n"/>
      <c r="C580" s="19" t="n"/>
      <c r="D580" s="27">
        <f>IF(C580="","",IFERROR(INDEX(Questions!$C$6:$C$65,MATCH(C580,Questions!$A$6:$A$65,0))&amp;"","Not in Questions"))</f>
        <v/>
      </c>
      <c r="E580" s="19" t="n"/>
      <c r="F580" s="19" t="n"/>
      <c r="G580" s="19" t="n"/>
      <c r="H580" s="19" t="n"/>
      <c r="I580" s="19" t="n"/>
      <c r="J580" s="19" t="n"/>
      <c r="K580" s="19" t="n"/>
    </row>
    <row r="581">
      <c r="A581" s="21" t="n"/>
      <c r="B581" s="26" t="n"/>
      <c r="C581" s="21" t="n"/>
      <c r="D581" s="28">
        <f>IF(C581="","",IFERROR(INDEX(Questions!$C$6:$C$65,MATCH(C581,Questions!$A$6:$A$65,0))&amp;"","Not in Questions"))</f>
        <v/>
      </c>
      <c r="E581" s="21" t="n"/>
      <c r="F581" s="21" t="n"/>
      <c r="G581" s="21" t="n"/>
      <c r="H581" s="21" t="n"/>
      <c r="I581" s="21" t="n"/>
      <c r="J581" s="21" t="n"/>
      <c r="K581" s="21" t="n"/>
    </row>
    <row r="582">
      <c r="A582" s="19" t="n"/>
      <c r="B582" s="24" t="n"/>
      <c r="C582" s="19" t="n"/>
      <c r="D582" s="27">
        <f>IF(C582="","",IFERROR(INDEX(Questions!$C$6:$C$65,MATCH(C582,Questions!$A$6:$A$65,0))&amp;"","Not in Questions"))</f>
        <v/>
      </c>
      <c r="E582" s="19" t="n"/>
      <c r="F582" s="19" t="n"/>
      <c r="G582" s="19" t="n"/>
      <c r="H582" s="19" t="n"/>
      <c r="I582" s="19" t="n"/>
      <c r="J582" s="19" t="n"/>
      <c r="K582" s="19" t="n"/>
    </row>
    <row r="583">
      <c r="A583" s="21" t="n"/>
      <c r="B583" s="26" t="n"/>
      <c r="C583" s="21" t="n"/>
      <c r="D583" s="28">
        <f>IF(C583="","",IFERROR(INDEX(Questions!$C$6:$C$65,MATCH(C583,Questions!$A$6:$A$65,0))&amp;"","Not in Questions"))</f>
        <v/>
      </c>
      <c r="E583" s="21" t="n"/>
      <c r="F583" s="21" t="n"/>
      <c r="G583" s="21" t="n"/>
      <c r="H583" s="21" t="n"/>
      <c r="I583" s="21" t="n"/>
      <c r="J583" s="21" t="n"/>
      <c r="K583" s="21" t="n"/>
    </row>
    <row r="584">
      <c r="A584" s="19" t="n"/>
      <c r="B584" s="24" t="n"/>
      <c r="C584" s="19" t="n"/>
      <c r="D584" s="27">
        <f>IF(C584="","",IFERROR(INDEX(Questions!$C$6:$C$65,MATCH(C584,Questions!$A$6:$A$65,0))&amp;"","Not in Questions"))</f>
        <v/>
      </c>
      <c r="E584" s="19" t="n"/>
      <c r="F584" s="19" t="n"/>
      <c r="G584" s="19" t="n"/>
      <c r="H584" s="19" t="n"/>
      <c r="I584" s="19" t="n"/>
      <c r="J584" s="19" t="n"/>
      <c r="K584" s="19" t="n"/>
    </row>
    <row r="585">
      <c r="A585" s="21" t="n"/>
      <c r="B585" s="26" t="n"/>
      <c r="C585" s="21" t="n"/>
      <c r="D585" s="28">
        <f>IF(C585="","",IFERROR(INDEX(Questions!$C$6:$C$65,MATCH(C585,Questions!$A$6:$A$65,0))&amp;"","Not in Questions"))</f>
        <v/>
      </c>
      <c r="E585" s="21" t="n"/>
      <c r="F585" s="21" t="n"/>
      <c r="G585" s="21" t="n"/>
      <c r="H585" s="21" t="n"/>
      <c r="I585" s="21" t="n"/>
      <c r="J585" s="21" t="n"/>
      <c r="K585" s="21" t="n"/>
    </row>
    <row r="586">
      <c r="A586" s="19" t="n"/>
      <c r="B586" s="24" t="n"/>
      <c r="C586" s="19" t="n"/>
      <c r="D586" s="27">
        <f>IF(C586="","",IFERROR(INDEX(Questions!$C$6:$C$65,MATCH(C586,Questions!$A$6:$A$65,0))&amp;"","Not in Questions"))</f>
        <v/>
      </c>
      <c r="E586" s="19" t="n"/>
      <c r="F586" s="19" t="n"/>
      <c r="G586" s="19" t="n"/>
      <c r="H586" s="19" t="n"/>
      <c r="I586" s="19" t="n"/>
      <c r="J586" s="19" t="n"/>
      <c r="K586" s="19" t="n"/>
    </row>
    <row r="587">
      <c r="A587" s="21" t="n"/>
      <c r="B587" s="26" t="n"/>
      <c r="C587" s="21" t="n"/>
      <c r="D587" s="28">
        <f>IF(C587="","",IFERROR(INDEX(Questions!$C$6:$C$65,MATCH(C587,Questions!$A$6:$A$65,0))&amp;"","Not in Questions"))</f>
        <v/>
      </c>
      <c r="E587" s="21" t="n"/>
      <c r="F587" s="21" t="n"/>
      <c r="G587" s="21" t="n"/>
      <c r="H587" s="21" t="n"/>
      <c r="I587" s="21" t="n"/>
      <c r="J587" s="21" t="n"/>
      <c r="K587" s="21" t="n"/>
    </row>
    <row r="588">
      <c r="A588" s="19" t="n"/>
      <c r="B588" s="24" t="n"/>
      <c r="C588" s="19" t="n"/>
      <c r="D588" s="27">
        <f>IF(C588="","",IFERROR(INDEX(Questions!$C$6:$C$65,MATCH(C588,Questions!$A$6:$A$65,0))&amp;"","Not in Questions"))</f>
        <v/>
      </c>
      <c r="E588" s="19" t="n"/>
      <c r="F588" s="19" t="n"/>
      <c r="G588" s="19" t="n"/>
      <c r="H588" s="19" t="n"/>
      <c r="I588" s="19" t="n"/>
      <c r="J588" s="19" t="n"/>
      <c r="K588" s="19" t="n"/>
    </row>
    <row r="589">
      <c r="A589" s="21" t="n"/>
      <c r="B589" s="26" t="n"/>
      <c r="C589" s="21" t="n"/>
      <c r="D589" s="28">
        <f>IF(C589="","",IFERROR(INDEX(Questions!$C$6:$C$65,MATCH(C589,Questions!$A$6:$A$65,0))&amp;"","Not in Questions"))</f>
        <v/>
      </c>
      <c r="E589" s="21" t="n"/>
      <c r="F589" s="21" t="n"/>
      <c r="G589" s="21" t="n"/>
      <c r="H589" s="21" t="n"/>
      <c r="I589" s="21" t="n"/>
      <c r="J589" s="21" t="n"/>
      <c r="K589" s="21" t="n"/>
    </row>
    <row r="590">
      <c r="A590" s="19" t="n"/>
      <c r="B590" s="24" t="n"/>
      <c r="C590" s="19" t="n"/>
      <c r="D590" s="27">
        <f>IF(C590="","",IFERROR(INDEX(Questions!$C$6:$C$65,MATCH(C590,Questions!$A$6:$A$65,0))&amp;"","Not in Questions"))</f>
        <v/>
      </c>
      <c r="E590" s="19" t="n"/>
      <c r="F590" s="19" t="n"/>
      <c r="G590" s="19" t="n"/>
      <c r="H590" s="19" t="n"/>
      <c r="I590" s="19" t="n"/>
      <c r="J590" s="19" t="n"/>
      <c r="K590" s="19" t="n"/>
    </row>
    <row r="591">
      <c r="A591" s="21" t="n"/>
      <c r="B591" s="26" t="n"/>
      <c r="C591" s="21" t="n"/>
      <c r="D591" s="28">
        <f>IF(C591="","",IFERROR(INDEX(Questions!$C$6:$C$65,MATCH(C591,Questions!$A$6:$A$65,0))&amp;"","Not in Questions"))</f>
        <v/>
      </c>
      <c r="E591" s="21" t="n"/>
      <c r="F591" s="21" t="n"/>
      <c r="G591" s="21" t="n"/>
      <c r="H591" s="21" t="n"/>
      <c r="I591" s="21" t="n"/>
      <c r="J591" s="21" t="n"/>
      <c r="K591" s="21" t="n"/>
    </row>
    <row r="592">
      <c r="A592" s="19" t="n"/>
      <c r="B592" s="24" t="n"/>
      <c r="C592" s="19" t="n"/>
      <c r="D592" s="27">
        <f>IF(C592="","",IFERROR(INDEX(Questions!$C$6:$C$65,MATCH(C592,Questions!$A$6:$A$65,0))&amp;"","Not in Questions"))</f>
        <v/>
      </c>
      <c r="E592" s="19" t="n"/>
      <c r="F592" s="19" t="n"/>
      <c r="G592" s="19" t="n"/>
      <c r="H592" s="19" t="n"/>
      <c r="I592" s="19" t="n"/>
      <c r="J592" s="19" t="n"/>
      <c r="K592" s="19" t="n"/>
    </row>
    <row r="593">
      <c r="A593" s="21" t="n"/>
      <c r="B593" s="26" t="n"/>
      <c r="C593" s="21" t="n"/>
      <c r="D593" s="28">
        <f>IF(C593="","",IFERROR(INDEX(Questions!$C$6:$C$65,MATCH(C593,Questions!$A$6:$A$65,0))&amp;"","Not in Questions"))</f>
        <v/>
      </c>
      <c r="E593" s="21" t="n"/>
      <c r="F593" s="21" t="n"/>
      <c r="G593" s="21" t="n"/>
      <c r="H593" s="21" t="n"/>
      <c r="I593" s="21" t="n"/>
      <c r="J593" s="21" t="n"/>
      <c r="K593" s="21" t="n"/>
    </row>
    <row r="594">
      <c r="A594" s="19" t="n"/>
      <c r="B594" s="24" t="n"/>
      <c r="C594" s="19" t="n"/>
      <c r="D594" s="27">
        <f>IF(C594="","",IFERROR(INDEX(Questions!$C$6:$C$65,MATCH(C594,Questions!$A$6:$A$65,0))&amp;"","Not in Questions"))</f>
        <v/>
      </c>
      <c r="E594" s="19" t="n"/>
      <c r="F594" s="19" t="n"/>
      <c r="G594" s="19" t="n"/>
      <c r="H594" s="19" t="n"/>
      <c r="I594" s="19" t="n"/>
      <c r="J594" s="19" t="n"/>
      <c r="K594" s="19" t="n"/>
    </row>
    <row r="595">
      <c r="A595" s="21" t="n"/>
      <c r="B595" s="26" t="n"/>
      <c r="C595" s="21" t="n"/>
      <c r="D595" s="28">
        <f>IF(C595="","",IFERROR(INDEX(Questions!$C$6:$C$65,MATCH(C595,Questions!$A$6:$A$65,0))&amp;"","Not in Questions"))</f>
        <v/>
      </c>
      <c r="E595" s="21" t="n"/>
      <c r="F595" s="21" t="n"/>
      <c r="G595" s="21" t="n"/>
      <c r="H595" s="21" t="n"/>
      <c r="I595" s="21" t="n"/>
      <c r="J595" s="21" t="n"/>
      <c r="K595" s="21" t="n"/>
    </row>
    <row r="596">
      <c r="A596" s="19" t="n"/>
      <c r="B596" s="24" t="n"/>
      <c r="C596" s="19" t="n"/>
      <c r="D596" s="27">
        <f>IF(C596="","",IFERROR(INDEX(Questions!$C$6:$C$65,MATCH(C596,Questions!$A$6:$A$65,0))&amp;"","Not in Questions"))</f>
        <v/>
      </c>
      <c r="E596" s="19" t="n"/>
      <c r="F596" s="19" t="n"/>
      <c r="G596" s="19" t="n"/>
      <c r="H596" s="19" t="n"/>
      <c r="I596" s="19" t="n"/>
      <c r="J596" s="19" t="n"/>
      <c r="K596" s="19" t="n"/>
    </row>
    <row r="597">
      <c r="A597" s="21" t="n"/>
      <c r="B597" s="26" t="n"/>
      <c r="C597" s="21" t="n"/>
      <c r="D597" s="28">
        <f>IF(C597="","",IFERROR(INDEX(Questions!$C$6:$C$65,MATCH(C597,Questions!$A$6:$A$65,0))&amp;"","Not in Questions"))</f>
        <v/>
      </c>
      <c r="E597" s="21" t="n"/>
      <c r="F597" s="21" t="n"/>
      <c r="G597" s="21" t="n"/>
      <c r="H597" s="21" t="n"/>
      <c r="I597" s="21" t="n"/>
      <c r="J597" s="21" t="n"/>
      <c r="K597" s="21" t="n"/>
    </row>
    <row r="598">
      <c r="A598" s="19" t="n"/>
      <c r="B598" s="24" t="n"/>
      <c r="C598" s="19" t="n"/>
      <c r="D598" s="27">
        <f>IF(C598="","",IFERROR(INDEX(Questions!$C$6:$C$65,MATCH(C598,Questions!$A$6:$A$65,0))&amp;"","Not in Questions"))</f>
        <v/>
      </c>
      <c r="E598" s="19" t="n"/>
      <c r="F598" s="19" t="n"/>
      <c r="G598" s="19" t="n"/>
      <c r="H598" s="19" t="n"/>
      <c r="I598" s="19" t="n"/>
      <c r="J598" s="19" t="n"/>
      <c r="K598" s="19" t="n"/>
    </row>
    <row r="599">
      <c r="A599" s="21" t="n"/>
      <c r="B599" s="26" t="n"/>
      <c r="C599" s="21" t="n"/>
      <c r="D599" s="28">
        <f>IF(C599="","",IFERROR(INDEX(Questions!$C$6:$C$65,MATCH(C599,Questions!$A$6:$A$65,0))&amp;"","Not in Questions"))</f>
        <v/>
      </c>
      <c r="E599" s="21" t="n"/>
      <c r="F599" s="21" t="n"/>
      <c r="G599" s="21" t="n"/>
      <c r="H599" s="21" t="n"/>
      <c r="I599" s="21" t="n"/>
      <c r="J599" s="21" t="n"/>
      <c r="K599" s="21" t="n"/>
    </row>
    <row r="600">
      <c r="A600" s="19" t="n"/>
      <c r="B600" s="24" t="n"/>
      <c r="C600" s="19" t="n"/>
      <c r="D600" s="27">
        <f>IF(C600="","",IFERROR(INDEX(Questions!$C$6:$C$65,MATCH(C600,Questions!$A$6:$A$65,0))&amp;"","Not in Questions"))</f>
        <v/>
      </c>
      <c r="E600" s="19" t="n"/>
      <c r="F600" s="19" t="n"/>
      <c r="G600" s="19" t="n"/>
      <c r="H600" s="19" t="n"/>
      <c r="I600" s="19" t="n"/>
      <c r="J600" s="19" t="n"/>
      <c r="K600" s="19" t="n"/>
    </row>
    <row r="601">
      <c r="A601" s="21" t="n"/>
      <c r="B601" s="26" t="n"/>
      <c r="C601" s="21" t="n"/>
      <c r="D601" s="28">
        <f>IF(C601="","",IFERROR(INDEX(Questions!$C$6:$C$65,MATCH(C601,Questions!$A$6:$A$65,0))&amp;"","Not in Questions"))</f>
        <v/>
      </c>
      <c r="E601" s="21" t="n"/>
      <c r="F601" s="21" t="n"/>
      <c r="G601" s="21" t="n"/>
      <c r="H601" s="21" t="n"/>
      <c r="I601" s="21" t="n"/>
      <c r="J601" s="21" t="n"/>
      <c r="K601" s="21" t="n"/>
    </row>
    <row r="602">
      <c r="A602" s="19" t="n"/>
      <c r="B602" s="24" t="n"/>
      <c r="C602" s="19" t="n"/>
      <c r="D602" s="27">
        <f>IF(C602="","",IFERROR(INDEX(Questions!$C$6:$C$65,MATCH(C602,Questions!$A$6:$A$65,0))&amp;"","Not in Questions"))</f>
        <v/>
      </c>
      <c r="E602" s="19" t="n"/>
      <c r="F602" s="19" t="n"/>
      <c r="G602" s="19" t="n"/>
      <c r="H602" s="19" t="n"/>
      <c r="I602" s="19" t="n"/>
      <c r="J602" s="19" t="n"/>
      <c r="K602" s="19" t="n"/>
    </row>
    <row r="603">
      <c r="A603" s="21" t="n"/>
      <c r="B603" s="26" t="n"/>
      <c r="C603" s="21" t="n"/>
      <c r="D603" s="28">
        <f>IF(C603="","",IFERROR(INDEX(Questions!$C$6:$C$65,MATCH(C603,Questions!$A$6:$A$65,0))&amp;"","Not in Questions"))</f>
        <v/>
      </c>
      <c r="E603" s="21" t="n"/>
      <c r="F603" s="21" t="n"/>
      <c r="G603" s="21" t="n"/>
      <c r="H603" s="21" t="n"/>
      <c r="I603" s="21" t="n"/>
      <c r="J603" s="21" t="n"/>
      <c r="K603" s="21" t="n"/>
    </row>
    <row r="604">
      <c r="A604" s="19" t="n"/>
      <c r="B604" s="24" t="n"/>
      <c r="C604" s="19" t="n"/>
      <c r="D604" s="27">
        <f>IF(C604="","",IFERROR(INDEX(Questions!$C$6:$C$65,MATCH(C604,Questions!$A$6:$A$65,0))&amp;"","Not in Questions"))</f>
        <v/>
      </c>
      <c r="E604" s="19" t="n"/>
      <c r="F604" s="19" t="n"/>
      <c r="G604" s="19" t="n"/>
      <c r="H604" s="19" t="n"/>
      <c r="I604" s="19" t="n"/>
      <c r="J604" s="19" t="n"/>
      <c r="K604" s="19" t="n"/>
    </row>
    <row r="605">
      <c r="A605" s="21" t="n"/>
      <c r="B605" s="26" t="n"/>
      <c r="C605" s="21" t="n"/>
      <c r="D605" s="28">
        <f>IF(C605="","",IFERROR(INDEX(Questions!$C$6:$C$65,MATCH(C605,Questions!$A$6:$A$65,0))&amp;"","Not in Questions"))</f>
        <v/>
      </c>
      <c r="E605" s="21" t="n"/>
      <c r="F605" s="21" t="n"/>
      <c r="G605" s="21" t="n"/>
      <c r="H605" s="21" t="n"/>
      <c r="I605" s="21" t="n"/>
      <c r="J605" s="21" t="n"/>
      <c r="K605" s="21" t="n"/>
    </row>
  </sheetData>
  <conditionalFormatting sqref="G6:G605">
    <cfRule type="expression" priority="1" dxfId="0">
      <formula>$G6="Recommended"</formula>
    </cfRule>
    <cfRule type="expression" priority="2" dxfId="1">
      <formula>$G6="Mentioned"</formula>
    </cfRule>
    <cfRule type="expression" priority="3" dxfId="2">
      <formula>$G6="Absent"</formula>
    </cfRule>
  </conditionalFormatting>
  <conditionalFormatting sqref="H6:H605">
    <cfRule type="expression" priority="4" dxfId="0">
      <formula>$H6="Yes"</formula>
    </cfRule>
    <cfRule type="expression" priority="5" dxfId="2">
      <formula>$H6="No"</formula>
    </cfRule>
  </conditionalFormatting>
  <dataValidations count="5">
    <dataValidation sqref="A6:A605" showDropDown="0" showInputMessage="0" showErrorMessage="0" allowBlank="1" errorTitle="A round number" error="Rounds are numbered 1, 2, 3…" type="whole" errorStyle="warning" operator="between">
      <formula1>1</formula1>
      <formula2>99</formula2>
    </dataValidation>
    <dataValidation sqref="C6:C605" showDropDown="0" showInputMessage="0" showErrorMessage="0" allowBlank="1" errorTitle="Not in the list" error="Pick one of the listed options, or clear the cell." type="list" errorStyle="warning">
      <formula1>=Questions!$A$6:$A$65</formula1>
    </dataValidation>
    <dataValidation sqref="E6:E605" showDropDown="0" showInputMessage="0" showErrorMessage="0" allowBlank="1" errorTitle="Not in the list" error="Pick one of the listed options, or clear the cell." type="list" errorStyle="warning">
      <formula1>"ChatGPT,Google AI Overviews,Google AI Mode,Gemini,Claude,Perplexity,Copilot,Grok,Other"</formula1>
    </dataValidation>
    <dataValidation sqref="G6:G605" showDropDown="0" showInputMessage="1" showErrorMessage="0" allowBlank="1" errorTitle="Not in the list" error="Pick one of the listed options, or clear the cell." promptTitle="Choose one" prompt="Recommended: suggested for this need. Mentioned: named, without a reason to choose you. Absent: not named." type="list" errorStyle="warning">
      <formula1>"Recommended,Mentioned,Absent"</formula1>
    </dataValidation>
    <dataValidation sqref="H6:H605" showDropDown="0" showInputMessage="0" showErrorMessage="0" allowBlank="1" errorTitle="Not in the list" error="Pick one of the listed options, or clear the cell." type="list" errorStyle="warning">
      <formula1>"Yes,No"</formula1>
    </dataValidation>
  </dataValidations>
  <printOptions horizontalCentered="0"/>
  <pageMargins left="0.4" right="0.4" top="1" bottom="1" header="0.5" footer="0.5"/>
  <pageSetup orientation="landscape" paperSize="9" fitToHeight="0" fitToWidth="1"/>
</worksheet>
</file>

<file path=xl/worksheets/sheet6.xml><?xml version="1.0" encoding="utf-8"?>
<worksheet xmlns="http://schemas.openxmlformats.org/spreadsheetml/2006/main">
  <sheetPr>
    <tabColor rgb="000A1022"/>
    <outlinePr summaryBelow="1" summaryRight="1"/>
    <pageSetUpPr fitToPage="1"/>
  </sheetPr>
  <dimension ref="A1:K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7" customWidth="1" min="1" max="1"/>
    <col width="36" customWidth="1" min="2" max="2"/>
    <col width="28" customWidth="1" min="3" max="3"/>
    <col width="34" customWidth="1" min="4" max="4"/>
    <col width="13" customWidth="1" min="5" max="5"/>
    <col width="12" customWidth="1" min="6" max="6"/>
    <col width="13" customWidth="1" min="7" max="7"/>
    <col width="12" customWidth="1" min="8" max="8"/>
    <col width="10" customWidth="1" min="9" max="9"/>
    <col width="15" customWidth="1" min="10" max="10"/>
    <col width="44" customWidth="1" min="11" max="11"/>
  </cols>
  <sheetData>
    <row r="1" ht="34" customHeight="1">
      <c r="A1" s="10" t="inlineStr">
        <is>
          <t>Work log</t>
        </is>
      </c>
    </row>
    <row r="2" ht="20" customHeight="1">
      <c r="A2" s="11" t="inlineStr">
        <is>
          <t>Each piece of work, the finding behind it and the round that should show it. Then what that round showed, and the next decision.</t>
        </is>
      </c>
    </row>
    <row r="3" ht="3" customHeight="1">
      <c r="A3" s="3" t="n"/>
      <c r="B3" s="3" t="n"/>
      <c r="C3" s="3" t="n"/>
      <c r="D3" s="3" t="n"/>
      <c r="E3" s="3" t="n"/>
      <c r="F3" s="3" t="n"/>
      <c r="G3" s="3" t="n"/>
      <c r="H3" s="3" t="n"/>
      <c r="I3" s="3" t="n"/>
      <c r="J3" s="3" t="n"/>
      <c r="K3" s="3" t="n"/>
    </row>
    <row r="4" ht="30" customHeight="1">
      <c r="A4" s="17" t="inlineStr">
        <is>
          <t>ID</t>
        </is>
      </c>
      <c r="B4" s="17" t="inlineStr">
        <is>
          <t>The work</t>
        </is>
      </c>
      <c r="C4" s="17" t="inlineStr">
        <is>
          <t>Page</t>
        </is>
      </c>
      <c r="D4" s="17" t="inlineStr">
        <is>
          <t>The finding behind it</t>
        </is>
      </c>
      <c r="E4" s="17" t="inlineStr">
        <is>
          <t>Questions it should move</t>
        </is>
      </c>
      <c r="F4" s="17" t="inlineStr">
        <is>
          <t>Owner</t>
        </is>
      </c>
      <c r="G4" s="17" t="inlineStr">
        <is>
          <t>Status</t>
        </is>
      </c>
      <c r="H4" s="17" t="inlineStr">
        <is>
          <t>Shipped on</t>
        </is>
      </c>
      <c r="I4" s="17" t="inlineStr">
        <is>
          <t>Check in round</t>
        </is>
      </c>
      <c r="J4" s="17" t="inlineStr">
        <is>
          <t>What that round showed</t>
        </is>
      </c>
      <c r="K4" s="17" t="inlineStr">
        <is>
          <t>Next decision</t>
        </is>
      </c>
    </row>
    <row r="5" ht="40" customHeight="1">
      <c r="A5" s="22" t="inlineStr">
        <is>
          <t>W1, W2…</t>
        </is>
      </c>
      <c r="B5" s="22" t="inlineStr">
        <is>
          <t>One piece of work, small enough to ship</t>
        </is>
      </c>
      <c r="C5" s="22" t="inlineStr">
        <is>
          <t>The page it changes, or (new page)</t>
        </is>
      </c>
      <c r="D5" s="22" t="inlineStr">
        <is>
          <t>What the audit or the answers showed</t>
        </is>
      </c>
      <c r="E5" s="22" t="inlineStr">
        <is>
          <t>Question IDs</t>
        </is>
      </c>
      <c r="F5" s="22" t="inlineStr">
        <is>
          <t>A name</t>
        </is>
      </c>
      <c r="G5" s="22" t="inlineStr">
        <is>
          <t>Not started, In progress, Shipped</t>
        </is>
      </c>
      <c r="H5" s="22" t="inlineStr">
        <is>
          <t>The day it went live</t>
        </is>
      </c>
      <c r="I5" s="22" t="inlineStr">
        <is>
          <t>The round that should show it</t>
        </is>
      </c>
      <c r="J5" s="22" t="inlineStr">
        <is>
          <t>Moved, Mixed, No change, Inconclusive</t>
        </is>
      </c>
      <c r="K5" s="22" t="inlineStr">
        <is>
          <t>Keep it, change it, or wait a round. An inconclusive result is written down as inconclusive.</t>
        </is>
      </c>
    </row>
    <row r="6">
      <c r="A6" s="18" t="inlineStr">
        <is>
          <t>W1</t>
        </is>
      </c>
      <c r="B6" s="19" t="n"/>
      <c r="C6" s="19" t="n"/>
      <c r="D6" s="19" t="n"/>
      <c r="E6" s="19" t="n"/>
      <c r="F6" s="19" t="n"/>
      <c r="G6" s="19" t="n"/>
      <c r="H6" s="24" t="n"/>
      <c r="I6" s="19" t="n"/>
      <c r="J6" s="19" t="n"/>
      <c r="K6" s="19" t="n"/>
    </row>
    <row r="7">
      <c r="A7" s="20" t="inlineStr">
        <is>
          <t>W2</t>
        </is>
      </c>
      <c r="B7" s="21" t="n"/>
      <c r="C7" s="21" t="n"/>
      <c r="D7" s="21" t="n"/>
      <c r="E7" s="21" t="n"/>
      <c r="F7" s="21" t="n"/>
      <c r="G7" s="21" t="n"/>
      <c r="H7" s="26" t="n"/>
      <c r="I7" s="21" t="n"/>
      <c r="J7" s="21" t="n"/>
      <c r="K7" s="21" t="n"/>
    </row>
    <row r="8">
      <c r="A8" s="18" t="inlineStr">
        <is>
          <t>W3</t>
        </is>
      </c>
      <c r="B8" s="19" t="n"/>
      <c r="C8" s="19" t="n"/>
      <c r="D8" s="19" t="n"/>
      <c r="E8" s="19" t="n"/>
      <c r="F8" s="19" t="n"/>
      <c r="G8" s="19" t="n"/>
      <c r="H8" s="24" t="n"/>
      <c r="I8" s="19" t="n"/>
      <c r="J8" s="19" t="n"/>
      <c r="K8" s="19" t="n"/>
    </row>
    <row r="9">
      <c r="A9" s="20" t="inlineStr">
        <is>
          <t>W4</t>
        </is>
      </c>
      <c r="B9" s="21" t="n"/>
      <c r="C9" s="21" t="n"/>
      <c r="D9" s="21" t="n"/>
      <c r="E9" s="21" t="n"/>
      <c r="F9" s="21" t="n"/>
      <c r="G9" s="21" t="n"/>
      <c r="H9" s="26" t="n"/>
      <c r="I9" s="21" t="n"/>
      <c r="J9" s="21" t="n"/>
      <c r="K9" s="21" t="n"/>
    </row>
    <row r="10">
      <c r="A10" s="18" t="inlineStr">
        <is>
          <t>W5</t>
        </is>
      </c>
      <c r="B10" s="19" t="n"/>
      <c r="C10" s="19" t="n"/>
      <c r="D10" s="19" t="n"/>
      <c r="E10" s="19" t="n"/>
      <c r="F10" s="19" t="n"/>
      <c r="G10" s="19" t="n"/>
      <c r="H10" s="24" t="n"/>
      <c r="I10" s="19" t="n"/>
      <c r="J10" s="19" t="n"/>
      <c r="K10" s="19" t="n"/>
    </row>
    <row r="11">
      <c r="A11" s="20" t="inlineStr">
        <is>
          <t>W6</t>
        </is>
      </c>
      <c r="B11" s="21" t="n"/>
      <c r="C11" s="21" t="n"/>
      <c r="D11" s="21" t="n"/>
      <c r="E11" s="21" t="n"/>
      <c r="F11" s="21" t="n"/>
      <c r="G11" s="21" t="n"/>
      <c r="H11" s="26" t="n"/>
      <c r="I11" s="21" t="n"/>
      <c r="J11" s="21" t="n"/>
      <c r="K11" s="21" t="n"/>
    </row>
    <row r="12">
      <c r="A12" s="18" t="inlineStr">
        <is>
          <t>W7</t>
        </is>
      </c>
      <c r="B12" s="19" t="n"/>
      <c r="C12" s="19" t="n"/>
      <c r="D12" s="19" t="n"/>
      <c r="E12" s="19" t="n"/>
      <c r="F12" s="19" t="n"/>
      <c r="G12" s="19" t="n"/>
      <c r="H12" s="24" t="n"/>
      <c r="I12" s="19" t="n"/>
      <c r="J12" s="19" t="n"/>
      <c r="K12" s="19" t="n"/>
    </row>
    <row r="13">
      <c r="A13" s="20" t="inlineStr">
        <is>
          <t>W8</t>
        </is>
      </c>
      <c r="B13" s="21" t="n"/>
      <c r="C13" s="21" t="n"/>
      <c r="D13" s="21" t="n"/>
      <c r="E13" s="21" t="n"/>
      <c r="F13" s="21" t="n"/>
      <c r="G13" s="21" t="n"/>
      <c r="H13" s="26" t="n"/>
      <c r="I13" s="21" t="n"/>
      <c r="J13" s="21" t="n"/>
      <c r="K13" s="21" t="n"/>
    </row>
    <row r="14">
      <c r="A14" s="18" t="inlineStr">
        <is>
          <t>W9</t>
        </is>
      </c>
      <c r="B14" s="19" t="n"/>
      <c r="C14" s="19" t="n"/>
      <c r="D14" s="19" t="n"/>
      <c r="E14" s="19" t="n"/>
      <c r="F14" s="19" t="n"/>
      <c r="G14" s="19" t="n"/>
      <c r="H14" s="24" t="n"/>
      <c r="I14" s="19" t="n"/>
      <c r="J14" s="19" t="n"/>
      <c r="K14" s="19" t="n"/>
    </row>
    <row r="15">
      <c r="A15" s="20" t="inlineStr">
        <is>
          <t>W10</t>
        </is>
      </c>
      <c r="B15" s="21" t="n"/>
      <c r="C15" s="21" t="n"/>
      <c r="D15" s="21" t="n"/>
      <c r="E15" s="21" t="n"/>
      <c r="F15" s="21" t="n"/>
      <c r="G15" s="21" t="n"/>
      <c r="H15" s="26" t="n"/>
      <c r="I15" s="21" t="n"/>
      <c r="J15" s="21" t="n"/>
      <c r="K15" s="21" t="n"/>
    </row>
    <row r="16">
      <c r="A16" s="18" t="inlineStr">
        <is>
          <t>W11</t>
        </is>
      </c>
      <c r="B16" s="19" t="n"/>
      <c r="C16" s="19" t="n"/>
      <c r="D16" s="19" t="n"/>
      <c r="E16" s="19" t="n"/>
      <c r="F16" s="19" t="n"/>
      <c r="G16" s="19" t="n"/>
      <c r="H16" s="24" t="n"/>
      <c r="I16" s="19" t="n"/>
      <c r="J16" s="19" t="n"/>
      <c r="K16" s="19" t="n"/>
    </row>
    <row r="17">
      <c r="A17" s="20" t="inlineStr">
        <is>
          <t>W12</t>
        </is>
      </c>
      <c r="B17" s="21" t="n"/>
      <c r="C17" s="21" t="n"/>
      <c r="D17" s="21" t="n"/>
      <c r="E17" s="21" t="n"/>
      <c r="F17" s="21" t="n"/>
      <c r="G17" s="21" t="n"/>
      <c r="H17" s="26" t="n"/>
      <c r="I17" s="21" t="n"/>
      <c r="J17" s="21" t="n"/>
      <c r="K17" s="21" t="n"/>
    </row>
    <row r="18">
      <c r="A18" s="18" t="inlineStr">
        <is>
          <t>W13</t>
        </is>
      </c>
      <c r="B18" s="19" t="n"/>
      <c r="C18" s="19" t="n"/>
      <c r="D18" s="19" t="n"/>
      <c r="E18" s="19" t="n"/>
      <c r="F18" s="19" t="n"/>
      <c r="G18" s="19" t="n"/>
      <c r="H18" s="24" t="n"/>
      <c r="I18" s="19" t="n"/>
      <c r="J18" s="19" t="n"/>
      <c r="K18" s="19" t="n"/>
    </row>
    <row r="19">
      <c r="A19" s="20" t="inlineStr">
        <is>
          <t>W14</t>
        </is>
      </c>
      <c r="B19" s="21" t="n"/>
      <c r="C19" s="21" t="n"/>
      <c r="D19" s="21" t="n"/>
      <c r="E19" s="21" t="n"/>
      <c r="F19" s="21" t="n"/>
      <c r="G19" s="21" t="n"/>
      <c r="H19" s="26" t="n"/>
      <c r="I19" s="21" t="n"/>
      <c r="J19" s="21" t="n"/>
      <c r="K19" s="21" t="n"/>
    </row>
    <row r="20">
      <c r="A20" s="18" t="inlineStr">
        <is>
          <t>W15</t>
        </is>
      </c>
      <c r="B20" s="19" t="n"/>
      <c r="C20" s="19" t="n"/>
      <c r="D20" s="19" t="n"/>
      <c r="E20" s="19" t="n"/>
      <c r="F20" s="19" t="n"/>
      <c r="G20" s="19" t="n"/>
      <c r="H20" s="24" t="n"/>
      <c r="I20" s="19" t="n"/>
      <c r="J20" s="19" t="n"/>
      <c r="K20" s="19" t="n"/>
    </row>
    <row r="21">
      <c r="A21" s="20" t="inlineStr">
        <is>
          <t>W16</t>
        </is>
      </c>
      <c r="B21" s="21" t="n"/>
      <c r="C21" s="21" t="n"/>
      <c r="D21" s="21" t="n"/>
      <c r="E21" s="21" t="n"/>
      <c r="F21" s="21" t="n"/>
      <c r="G21" s="21" t="n"/>
      <c r="H21" s="26" t="n"/>
      <c r="I21" s="21" t="n"/>
      <c r="J21" s="21" t="n"/>
      <c r="K21" s="21" t="n"/>
    </row>
    <row r="22">
      <c r="A22" s="18" t="inlineStr">
        <is>
          <t>W17</t>
        </is>
      </c>
      <c r="B22" s="19" t="n"/>
      <c r="C22" s="19" t="n"/>
      <c r="D22" s="19" t="n"/>
      <c r="E22" s="19" t="n"/>
      <c r="F22" s="19" t="n"/>
      <c r="G22" s="19" t="n"/>
      <c r="H22" s="24" t="n"/>
      <c r="I22" s="19" t="n"/>
      <c r="J22" s="19" t="n"/>
      <c r="K22" s="19" t="n"/>
    </row>
    <row r="23">
      <c r="A23" s="20" t="inlineStr">
        <is>
          <t>W18</t>
        </is>
      </c>
      <c r="B23" s="21" t="n"/>
      <c r="C23" s="21" t="n"/>
      <c r="D23" s="21" t="n"/>
      <c r="E23" s="21" t="n"/>
      <c r="F23" s="21" t="n"/>
      <c r="G23" s="21" t="n"/>
      <c r="H23" s="26" t="n"/>
      <c r="I23" s="21" t="n"/>
      <c r="J23" s="21" t="n"/>
      <c r="K23" s="21" t="n"/>
    </row>
    <row r="24">
      <c r="A24" s="18" t="inlineStr">
        <is>
          <t>W19</t>
        </is>
      </c>
      <c r="B24" s="19" t="n"/>
      <c r="C24" s="19" t="n"/>
      <c r="D24" s="19" t="n"/>
      <c r="E24" s="19" t="n"/>
      <c r="F24" s="19" t="n"/>
      <c r="G24" s="19" t="n"/>
      <c r="H24" s="24" t="n"/>
      <c r="I24" s="19" t="n"/>
      <c r="J24" s="19" t="n"/>
      <c r="K24" s="19" t="n"/>
    </row>
    <row r="25">
      <c r="A25" s="20" t="inlineStr">
        <is>
          <t>W20</t>
        </is>
      </c>
      <c r="B25" s="21" t="n"/>
      <c r="C25" s="21" t="n"/>
      <c r="D25" s="21" t="n"/>
      <c r="E25" s="21" t="n"/>
      <c r="F25" s="21" t="n"/>
      <c r="G25" s="21" t="n"/>
      <c r="H25" s="26" t="n"/>
      <c r="I25" s="21" t="n"/>
      <c r="J25" s="21" t="n"/>
      <c r="K25" s="21" t="n"/>
    </row>
    <row r="26">
      <c r="A26" s="18" t="inlineStr">
        <is>
          <t>W21</t>
        </is>
      </c>
      <c r="B26" s="19" t="n"/>
      <c r="C26" s="19" t="n"/>
      <c r="D26" s="19" t="n"/>
      <c r="E26" s="19" t="n"/>
      <c r="F26" s="19" t="n"/>
      <c r="G26" s="19" t="n"/>
      <c r="H26" s="24" t="n"/>
      <c r="I26" s="19" t="n"/>
      <c r="J26" s="19" t="n"/>
      <c r="K26" s="19" t="n"/>
    </row>
    <row r="27">
      <c r="A27" s="20" t="inlineStr">
        <is>
          <t>W22</t>
        </is>
      </c>
      <c r="B27" s="21" t="n"/>
      <c r="C27" s="21" t="n"/>
      <c r="D27" s="21" t="n"/>
      <c r="E27" s="21" t="n"/>
      <c r="F27" s="21" t="n"/>
      <c r="G27" s="21" t="n"/>
      <c r="H27" s="26" t="n"/>
      <c r="I27" s="21" t="n"/>
      <c r="J27" s="21" t="n"/>
      <c r="K27" s="21" t="n"/>
    </row>
    <row r="28">
      <c r="A28" s="18" t="inlineStr">
        <is>
          <t>W23</t>
        </is>
      </c>
      <c r="B28" s="19" t="n"/>
      <c r="C28" s="19" t="n"/>
      <c r="D28" s="19" t="n"/>
      <c r="E28" s="19" t="n"/>
      <c r="F28" s="19" t="n"/>
      <c r="G28" s="19" t="n"/>
      <c r="H28" s="24" t="n"/>
      <c r="I28" s="19" t="n"/>
      <c r="J28" s="19" t="n"/>
      <c r="K28" s="19" t="n"/>
    </row>
    <row r="29">
      <c r="A29" s="20" t="inlineStr">
        <is>
          <t>W24</t>
        </is>
      </c>
      <c r="B29" s="21" t="n"/>
      <c r="C29" s="21" t="n"/>
      <c r="D29" s="21" t="n"/>
      <c r="E29" s="21" t="n"/>
      <c r="F29" s="21" t="n"/>
      <c r="G29" s="21" t="n"/>
      <c r="H29" s="26" t="n"/>
      <c r="I29" s="21" t="n"/>
      <c r="J29" s="21" t="n"/>
      <c r="K29" s="21" t="n"/>
    </row>
    <row r="30">
      <c r="A30" s="18" t="inlineStr">
        <is>
          <t>W25</t>
        </is>
      </c>
      <c r="B30" s="19" t="n"/>
      <c r="C30" s="19" t="n"/>
      <c r="D30" s="19" t="n"/>
      <c r="E30" s="19" t="n"/>
      <c r="F30" s="19" t="n"/>
      <c r="G30" s="19" t="n"/>
      <c r="H30" s="24" t="n"/>
      <c r="I30" s="19" t="n"/>
      <c r="J30" s="19" t="n"/>
      <c r="K30" s="19" t="n"/>
    </row>
    <row r="31">
      <c r="A31" s="20" t="inlineStr">
        <is>
          <t>W26</t>
        </is>
      </c>
      <c r="B31" s="21" t="n"/>
      <c r="C31" s="21" t="n"/>
      <c r="D31" s="21" t="n"/>
      <c r="E31" s="21" t="n"/>
      <c r="F31" s="21" t="n"/>
      <c r="G31" s="21" t="n"/>
      <c r="H31" s="26" t="n"/>
      <c r="I31" s="21" t="n"/>
      <c r="J31" s="21" t="n"/>
      <c r="K31" s="21" t="n"/>
    </row>
    <row r="32">
      <c r="A32" s="18" t="inlineStr">
        <is>
          <t>W27</t>
        </is>
      </c>
      <c r="B32" s="19" t="n"/>
      <c r="C32" s="19" t="n"/>
      <c r="D32" s="19" t="n"/>
      <c r="E32" s="19" t="n"/>
      <c r="F32" s="19" t="n"/>
      <c r="G32" s="19" t="n"/>
      <c r="H32" s="24" t="n"/>
      <c r="I32" s="19" t="n"/>
      <c r="J32" s="19" t="n"/>
      <c r="K32" s="19" t="n"/>
    </row>
    <row r="33">
      <c r="A33" s="20" t="inlineStr">
        <is>
          <t>W28</t>
        </is>
      </c>
      <c r="B33" s="21" t="n"/>
      <c r="C33" s="21" t="n"/>
      <c r="D33" s="21" t="n"/>
      <c r="E33" s="21" t="n"/>
      <c r="F33" s="21" t="n"/>
      <c r="G33" s="21" t="n"/>
      <c r="H33" s="26" t="n"/>
      <c r="I33" s="21" t="n"/>
      <c r="J33" s="21" t="n"/>
      <c r="K33" s="21" t="n"/>
    </row>
    <row r="34">
      <c r="A34" s="18" t="inlineStr">
        <is>
          <t>W29</t>
        </is>
      </c>
      <c r="B34" s="19" t="n"/>
      <c r="C34" s="19" t="n"/>
      <c r="D34" s="19" t="n"/>
      <c r="E34" s="19" t="n"/>
      <c r="F34" s="19" t="n"/>
      <c r="G34" s="19" t="n"/>
      <c r="H34" s="24" t="n"/>
      <c r="I34" s="19" t="n"/>
      <c r="J34" s="19" t="n"/>
      <c r="K34" s="19" t="n"/>
    </row>
    <row r="35">
      <c r="A35" s="20" t="inlineStr">
        <is>
          <t>W30</t>
        </is>
      </c>
      <c r="B35" s="21" t="n"/>
      <c r="C35" s="21" t="n"/>
      <c r="D35" s="21" t="n"/>
      <c r="E35" s="21" t="n"/>
      <c r="F35" s="21" t="n"/>
      <c r="G35" s="21" t="n"/>
      <c r="H35" s="26" t="n"/>
      <c r="I35" s="21" t="n"/>
      <c r="J35" s="21" t="n"/>
      <c r="K35" s="21" t="n"/>
    </row>
    <row r="36">
      <c r="A36" s="18" t="inlineStr">
        <is>
          <t>W31</t>
        </is>
      </c>
      <c r="B36" s="19" t="n"/>
      <c r="C36" s="19" t="n"/>
      <c r="D36" s="19" t="n"/>
      <c r="E36" s="19" t="n"/>
      <c r="F36" s="19" t="n"/>
      <c r="G36" s="19" t="n"/>
      <c r="H36" s="24" t="n"/>
      <c r="I36" s="19" t="n"/>
      <c r="J36" s="19" t="n"/>
      <c r="K36" s="19" t="n"/>
    </row>
    <row r="37">
      <c r="A37" s="20" t="inlineStr">
        <is>
          <t>W32</t>
        </is>
      </c>
      <c r="B37" s="21" t="n"/>
      <c r="C37" s="21" t="n"/>
      <c r="D37" s="21" t="n"/>
      <c r="E37" s="21" t="n"/>
      <c r="F37" s="21" t="n"/>
      <c r="G37" s="21" t="n"/>
      <c r="H37" s="26" t="n"/>
      <c r="I37" s="21" t="n"/>
      <c r="J37" s="21" t="n"/>
      <c r="K37" s="21" t="n"/>
    </row>
    <row r="38">
      <c r="A38" s="18" t="inlineStr">
        <is>
          <t>W33</t>
        </is>
      </c>
      <c r="B38" s="19" t="n"/>
      <c r="C38" s="19" t="n"/>
      <c r="D38" s="19" t="n"/>
      <c r="E38" s="19" t="n"/>
      <c r="F38" s="19" t="n"/>
      <c r="G38" s="19" t="n"/>
      <c r="H38" s="24" t="n"/>
      <c r="I38" s="19" t="n"/>
      <c r="J38" s="19" t="n"/>
      <c r="K38" s="19" t="n"/>
    </row>
    <row r="39">
      <c r="A39" s="20" t="inlineStr">
        <is>
          <t>W34</t>
        </is>
      </c>
      <c r="B39" s="21" t="n"/>
      <c r="C39" s="21" t="n"/>
      <c r="D39" s="21" t="n"/>
      <c r="E39" s="21" t="n"/>
      <c r="F39" s="21" t="n"/>
      <c r="G39" s="21" t="n"/>
      <c r="H39" s="26" t="n"/>
      <c r="I39" s="21" t="n"/>
      <c r="J39" s="21" t="n"/>
      <c r="K39" s="21" t="n"/>
    </row>
    <row r="40">
      <c r="A40" s="18" t="inlineStr">
        <is>
          <t>W35</t>
        </is>
      </c>
      <c r="B40" s="19" t="n"/>
      <c r="C40" s="19" t="n"/>
      <c r="D40" s="19" t="n"/>
      <c r="E40" s="19" t="n"/>
      <c r="F40" s="19" t="n"/>
      <c r="G40" s="19" t="n"/>
      <c r="H40" s="24" t="n"/>
      <c r="I40" s="19" t="n"/>
      <c r="J40" s="19" t="n"/>
      <c r="K40" s="19" t="n"/>
    </row>
    <row r="41">
      <c r="A41" s="20" t="inlineStr">
        <is>
          <t>W36</t>
        </is>
      </c>
      <c r="B41" s="21" t="n"/>
      <c r="C41" s="21" t="n"/>
      <c r="D41" s="21" t="n"/>
      <c r="E41" s="21" t="n"/>
      <c r="F41" s="21" t="n"/>
      <c r="G41" s="21" t="n"/>
      <c r="H41" s="26" t="n"/>
      <c r="I41" s="21" t="n"/>
      <c r="J41" s="21" t="n"/>
      <c r="K41" s="21" t="n"/>
    </row>
    <row r="42">
      <c r="A42" s="18" t="inlineStr">
        <is>
          <t>W37</t>
        </is>
      </c>
      <c r="B42" s="19" t="n"/>
      <c r="C42" s="19" t="n"/>
      <c r="D42" s="19" t="n"/>
      <c r="E42" s="19" t="n"/>
      <c r="F42" s="19" t="n"/>
      <c r="G42" s="19" t="n"/>
      <c r="H42" s="24" t="n"/>
      <c r="I42" s="19" t="n"/>
      <c r="J42" s="19" t="n"/>
      <c r="K42" s="19" t="n"/>
    </row>
    <row r="43">
      <c r="A43" s="20" t="inlineStr">
        <is>
          <t>W38</t>
        </is>
      </c>
      <c r="B43" s="21" t="n"/>
      <c r="C43" s="21" t="n"/>
      <c r="D43" s="21" t="n"/>
      <c r="E43" s="21" t="n"/>
      <c r="F43" s="21" t="n"/>
      <c r="G43" s="21" t="n"/>
      <c r="H43" s="26" t="n"/>
      <c r="I43" s="21" t="n"/>
      <c r="J43" s="21" t="n"/>
      <c r="K43" s="21" t="n"/>
    </row>
    <row r="44">
      <c r="A44" s="18" t="inlineStr">
        <is>
          <t>W39</t>
        </is>
      </c>
      <c r="B44" s="19" t="n"/>
      <c r="C44" s="19" t="n"/>
      <c r="D44" s="19" t="n"/>
      <c r="E44" s="19" t="n"/>
      <c r="F44" s="19" t="n"/>
      <c r="G44" s="19" t="n"/>
      <c r="H44" s="24" t="n"/>
      <c r="I44" s="19" t="n"/>
      <c r="J44" s="19" t="n"/>
      <c r="K44" s="19" t="n"/>
    </row>
    <row r="45">
      <c r="A45" s="20" t="inlineStr">
        <is>
          <t>W40</t>
        </is>
      </c>
      <c r="B45" s="21" t="n"/>
      <c r="C45" s="21" t="n"/>
      <c r="D45" s="21" t="n"/>
      <c r="E45" s="21" t="n"/>
      <c r="F45" s="21" t="n"/>
      <c r="G45" s="21" t="n"/>
      <c r="H45" s="26" t="n"/>
      <c r="I45" s="21" t="n"/>
      <c r="J45" s="21" t="n"/>
      <c r="K45" s="21" t="n"/>
    </row>
  </sheetData>
  <conditionalFormatting sqref="G6:G45">
    <cfRule type="expression" priority="1" dxfId="0">
      <formula>$G6="Shipped"</formula>
    </cfRule>
    <cfRule type="expression" priority="2" dxfId="1">
      <formula>$G6="In progress"</formula>
    </cfRule>
    <cfRule type="expression" priority="3" dxfId="2">
      <formula>$G6="Not started"</formula>
    </cfRule>
  </conditionalFormatting>
  <conditionalFormatting sqref="J6:J45">
    <cfRule type="expression" priority="4" dxfId="0">
      <formula>$J6="Moved"</formula>
    </cfRule>
    <cfRule type="expression" priority="5" dxfId="1">
      <formula>$J6="Mixed"</formula>
    </cfRule>
    <cfRule type="expression" priority="6" dxfId="2">
      <formula>$J6="No change"</formula>
    </cfRule>
    <cfRule type="expression" priority="7" dxfId="3">
      <formula>$J6="Inconclusive"</formula>
    </cfRule>
    <cfRule type="expression" priority="8" dxfId="2">
      <formula>$J6="Not checked yet"</formula>
    </cfRule>
  </conditionalFormatting>
  <dataValidations count="2">
    <dataValidation sqref="G6:G45" showDropDown="0" showInputMessage="0" showErrorMessage="0" allowBlank="1" errorTitle="Not in the list" error="Pick one of the listed options, or clear the cell." type="list" errorStyle="warning">
      <formula1>"Not started,In progress,Shipped"</formula1>
    </dataValidation>
    <dataValidation sqref="J6:J45" showDropDown="0" showInputMessage="1" showErrorMessage="0" allowBlank="1" errorTitle="Not in the list" error="Pick one of the listed options, or clear the cell." promptTitle="Choose one" prompt="Moved: the answers changed the way you hoped. Mixed: some did. No change. Inconclusive: they moved, but not clearly because of the work." type="list" errorStyle="warning">
      <formula1>"Moved,Mixed,No change,Inconclusive,Not checked yet"</formula1>
    </dataValidation>
  </dataValidations>
  <printOptions horizontalCentered="0"/>
  <pageMargins left="0.4" right="0.4" top="1" bottom="1" header="0.5" footer="0.5"/>
  <pageSetup orientation="landscape" paperSize="9" fitToHeight="0" fitToWidth="1"/>
</worksheet>
</file>

<file path=xl/worksheets/sheet7.xml><?xml version="1.0" encoding="utf-8"?>
<worksheet xmlns="http://schemas.openxmlformats.org/spreadsheetml/2006/main">
  <sheetPr>
    <tabColor rgb="00FFB547"/>
    <outlinePr summaryBelow="1" summaryRight="1"/>
    <pageSetUpPr fitToPage="1"/>
  </sheetPr>
  <dimension ref="A1:G5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2" customWidth="1" min="2" max="2"/>
    <col width="12" customWidth="1" min="3" max="3"/>
    <col width="12" customWidth="1" min="4" max="4"/>
    <col width="12" customWidth="1" min="5" max="5"/>
    <col width="12" customWidth="1" min="6" max="6"/>
    <col width="12" customWidth="1" min="7" max="7"/>
  </cols>
  <sheetData>
    <row r="1" ht="34" customHeight="1">
      <c r="A1" s="10" t="inlineStr">
        <is>
          <t>Results</t>
        </is>
      </c>
    </row>
    <row r="2" ht="20" customHeight="1">
      <c r="A2" s="11" t="inlineStr">
        <is>
          <t>Fills itself in as you work. Nothing to type here.</t>
        </is>
      </c>
    </row>
    <row r="3" ht="3" customHeight="1">
      <c r="A3" s="3" t="n"/>
      <c r="B3" s="3" t="n"/>
      <c r="C3" s="3" t="n"/>
      <c r="D3" s="3" t="n"/>
      <c r="E3" s="3" t="n"/>
      <c r="F3" s="3" t="n"/>
      <c r="G3" s="3" t="n"/>
    </row>
    <row r="5" ht="24" customHeight="1">
      <c r="A5" s="29" t="inlineStr">
        <is>
          <t>Your question set</t>
        </is>
      </c>
    </row>
    <row r="6">
      <c r="A6" s="30" t="inlineStr">
        <is>
          <t>Questions</t>
        </is>
      </c>
      <c r="B6" s="31">
        <f>COUNTA('Questions'!$C$6:$C$65)</f>
        <v/>
      </c>
      <c r="C6" s="32" t="n"/>
    </row>
    <row r="7">
      <c r="A7" s="30" t="inlineStr">
        <is>
          <t xml:space="preserve">   Without your brand name</t>
        </is>
      </c>
      <c r="B7" s="31">
        <f>COUNTIF('Questions'!$E$6:$E$65,"Unbranded")</f>
        <v/>
      </c>
      <c r="C7" s="32" t="n"/>
    </row>
    <row r="8">
      <c r="A8" s="30" t="inlineStr">
        <is>
          <t xml:space="preserve">   With your brand name</t>
        </is>
      </c>
      <c r="B8" s="31">
        <f>COUNTIF('Questions'!$E$6:$E$65,"Branded")</f>
        <v/>
      </c>
      <c r="C8" s="32" t="n"/>
    </row>
    <row r="9">
      <c r="A9" s="30" t="inlineStr">
        <is>
          <t xml:space="preserve">   With no page to answer them yet</t>
        </is>
      </c>
      <c r="B9" s="31">
        <f>COUNTIFS('Questions'!$C$6:$C$65,"&lt;&gt;",'Questions'!$F$6:$F$65,"")</f>
        <v/>
      </c>
      <c r="C9" s="33" t="inlineStr">
        <is>
          <t>Each one is a page to write.</t>
        </is>
      </c>
    </row>
    <row r="11" ht="24" customHeight="1">
      <c r="A11" s="29" t="inlineStr">
        <is>
          <t>Your pages, from the audit</t>
        </is>
      </c>
    </row>
    <row r="12">
      <c r="A12" s="30" t="inlineStr">
        <is>
          <t>Pages audited</t>
        </is>
      </c>
      <c r="B12" s="31">
        <f>COUNTA('Page audit'!$A$6:$A$45)</f>
        <v/>
      </c>
      <c r="C12" s="32" t="n"/>
    </row>
    <row r="13">
      <c r="A13" s="30" t="inlineStr">
        <is>
          <t xml:space="preserve">   Average checks passed, of 6</t>
        </is>
      </c>
      <c r="B13" s="34">
        <f>IF(B12=0,"",AVERAGE('Page audit'!$J$6:$J$45))</f>
        <v/>
      </c>
      <c r="C13" s="32" t="n"/>
    </row>
    <row r="14">
      <c r="A14" s="30" t="inlineStr">
        <is>
          <t xml:space="preserve">   Passing all six</t>
        </is>
      </c>
      <c r="B14" s="31">
        <f>COUNTIF('Page audit'!$J$6:$J$45,6)</f>
        <v/>
      </c>
      <c r="C14" s="32" t="n"/>
    </row>
    <row r="15">
      <c r="A15" s="30" t="inlineStr">
        <is>
          <t xml:space="preserve">   Passing two or fewer</t>
        </is>
      </c>
      <c r="B15" s="31">
        <f>COUNTIF('Page audit'!$J$6:$J$45,"&lt;=2")</f>
        <v/>
      </c>
      <c r="C15" s="33" t="inlineStr">
        <is>
          <t>Start the work here.</t>
        </is>
      </c>
    </row>
    <row r="16">
      <c r="A16" s="30" t="inlineStr">
        <is>
          <t xml:space="preserve">   Passing “Says what, who and the job”</t>
        </is>
      </c>
      <c r="B16" s="31">
        <f>COUNTIF('Page audit'!$D$6:$D$45,"Yes")</f>
        <v/>
      </c>
      <c r="C16" s="32" t="n"/>
    </row>
    <row r="17">
      <c r="A17" s="30" t="inlineStr">
        <is>
          <t xml:space="preserve">   Passing “Says who it doesn’t suit”</t>
        </is>
      </c>
      <c r="B17" s="31">
        <f>COUNTIF('Page audit'!$E$6:$E$45,"Yes")</f>
        <v/>
      </c>
      <c r="C17" s="32" t="n"/>
    </row>
    <row r="18">
      <c r="A18" s="30" t="inlineStr">
        <is>
          <t xml:space="preserve">   Passing “Answers its questions”</t>
        </is>
      </c>
      <c r="B18" s="31">
        <f>COUNTIF('Page audit'!$F$6:$F$45,"Yes")</f>
        <v/>
      </c>
      <c r="C18" s="32" t="n"/>
    </row>
    <row r="19">
      <c r="A19" s="30" t="inlineStr">
        <is>
          <t xml:space="preserve">   Passing “Key facts as text”</t>
        </is>
      </c>
      <c r="B19" s="31">
        <f>COUNTIF('Page audit'!$G$6:$G$45,"Yes")</f>
        <v/>
      </c>
      <c r="C19" s="32" t="n"/>
    </row>
    <row r="20">
      <c r="A20" s="30" t="inlineStr">
        <is>
          <t xml:space="preserve">   Passing “Dated and sourced”</t>
        </is>
      </c>
      <c r="B20" s="31">
        <f>COUNTIF('Page audit'!$H$6:$H$45,"Yes")</f>
        <v/>
      </c>
      <c r="C20" s="32" t="n"/>
    </row>
    <row r="21">
      <c r="A21" s="30" t="inlineStr">
        <is>
          <t xml:space="preserve">   Passing “Readable without scripts”</t>
        </is>
      </c>
      <c r="B21" s="31">
        <f>COUNTIF('Page audit'!$I$6:$I$45,"Yes")</f>
        <v/>
      </c>
      <c r="C21" s="32" t="n"/>
    </row>
    <row r="23" ht="24" customHeight="1">
      <c r="A23" s="29" t="inlineStr">
        <is>
          <t>The answers, round by round</t>
        </is>
      </c>
    </row>
    <row r="24">
      <c r="A24" s="35" t="inlineStr"/>
      <c r="B24" s="36" t="n">
        <v>1</v>
      </c>
      <c r="C24" s="36" t="n">
        <v>2</v>
      </c>
      <c r="D24" s="36" t="n">
        <v>3</v>
      </c>
      <c r="E24" s="36" t="n">
        <v>4</v>
      </c>
      <c r="F24" s="36" t="n">
        <v>5</v>
      </c>
      <c r="G24" s="36" t="n">
        <v>6</v>
      </c>
    </row>
    <row r="25">
      <c r="A25" s="37" t="inlineStr">
        <is>
          <t>Answers recorded</t>
        </is>
      </c>
      <c r="B25" s="38">
        <f>IF(COUNTIF('Answer log'!$A$6:$A$605,B$24)=0,"",COUNTIF('Answer log'!$A$6:$A$605,B$24))</f>
        <v/>
      </c>
      <c r="C25" s="38">
        <f>IF(COUNTIF('Answer log'!$A$6:$A$605,C$24)=0,"",COUNTIF('Answer log'!$A$6:$A$605,C$24))</f>
        <v/>
      </c>
      <c r="D25" s="38">
        <f>IF(COUNTIF('Answer log'!$A$6:$A$605,D$24)=0,"",COUNTIF('Answer log'!$A$6:$A$605,D$24))</f>
        <v/>
      </c>
      <c r="E25" s="38">
        <f>IF(COUNTIF('Answer log'!$A$6:$A$605,E$24)=0,"",COUNTIF('Answer log'!$A$6:$A$605,E$24))</f>
        <v/>
      </c>
      <c r="F25" s="38">
        <f>IF(COUNTIF('Answer log'!$A$6:$A$605,F$24)=0,"",COUNTIF('Answer log'!$A$6:$A$605,F$24))</f>
        <v/>
      </c>
      <c r="G25" s="38">
        <f>IF(COUNTIF('Answer log'!$A$6:$A$605,G$24)=0,"",COUNTIF('Answer log'!$A$6:$A$605,G$24))</f>
        <v/>
      </c>
    </row>
    <row r="26">
      <c r="A26" s="37" t="inlineStr">
        <is>
          <t>Named you (recommended or mentioned)</t>
        </is>
      </c>
      <c r="B26" s="39">
        <f>IF(COUNTIF('Answer log'!$A$6:$A$605,B$24)=0,"",COUNTIFS('Answer log'!$A$6:$A$605,B$24,'Answer log'!$G$6:$G$605,"Recommended")+COUNTIFS('Answer log'!$A$6:$A$605,B$24,'Answer log'!$G$6:$G$605,"Mentioned"))</f>
        <v/>
      </c>
      <c r="C26" s="39">
        <f>IF(COUNTIF('Answer log'!$A$6:$A$605,C$24)=0,"",COUNTIFS('Answer log'!$A$6:$A$605,C$24,'Answer log'!$G$6:$G$605,"Recommended")+COUNTIFS('Answer log'!$A$6:$A$605,C$24,'Answer log'!$G$6:$G$605,"Mentioned"))</f>
        <v/>
      </c>
      <c r="D26" s="39">
        <f>IF(COUNTIF('Answer log'!$A$6:$A$605,D$24)=0,"",COUNTIFS('Answer log'!$A$6:$A$605,D$24,'Answer log'!$G$6:$G$605,"Recommended")+COUNTIFS('Answer log'!$A$6:$A$605,D$24,'Answer log'!$G$6:$G$605,"Mentioned"))</f>
        <v/>
      </c>
      <c r="E26" s="39">
        <f>IF(COUNTIF('Answer log'!$A$6:$A$605,E$24)=0,"",COUNTIFS('Answer log'!$A$6:$A$605,E$24,'Answer log'!$G$6:$G$605,"Recommended")+COUNTIFS('Answer log'!$A$6:$A$605,E$24,'Answer log'!$G$6:$G$605,"Mentioned"))</f>
        <v/>
      </c>
      <c r="F26" s="39">
        <f>IF(COUNTIF('Answer log'!$A$6:$A$605,F$24)=0,"",COUNTIFS('Answer log'!$A$6:$A$605,F$24,'Answer log'!$G$6:$G$605,"Recommended")+COUNTIFS('Answer log'!$A$6:$A$605,F$24,'Answer log'!$G$6:$G$605,"Mentioned"))</f>
        <v/>
      </c>
      <c r="G26" s="39">
        <f>IF(COUNTIF('Answer log'!$A$6:$A$605,G$24)=0,"",COUNTIFS('Answer log'!$A$6:$A$605,G$24,'Answer log'!$G$6:$G$605,"Recommended")+COUNTIFS('Answer log'!$A$6:$A$605,G$24,'Answer log'!$G$6:$G$605,"Mentioned"))</f>
        <v/>
      </c>
    </row>
    <row r="27">
      <c r="A27" s="30" t="inlineStr">
        <is>
          <t xml:space="preserve">   Recommended</t>
        </is>
      </c>
      <c r="B27" s="38">
        <f>IF(COUNTIF('Answer log'!$A$6:$A$605,B$24)=0,"",COUNTIFS('Answer log'!$A$6:$A$605,B$24,'Answer log'!$G$6:$G$605,"Recommended"))</f>
        <v/>
      </c>
      <c r="C27" s="38">
        <f>IF(COUNTIF('Answer log'!$A$6:$A$605,C$24)=0,"",COUNTIFS('Answer log'!$A$6:$A$605,C$24,'Answer log'!$G$6:$G$605,"Recommended"))</f>
        <v/>
      </c>
      <c r="D27" s="38">
        <f>IF(COUNTIF('Answer log'!$A$6:$A$605,D$24)=0,"",COUNTIFS('Answer log'!$A$6:$A$605,D$24,'Answer log'!$G$6:$G$605,"Recommended"))</f>
        <v/>
      </c>
      <c r="E27" s="38">
        <f>IF(COUNTIF('Answer log'!$A$6:$A$605,E$24)=0,"",COUNTIFS('Answer log'!$A$6:$A$605,E$24,'Answer log'!$G$6:$G$605,"Recommended"))</f>
        <v/>
      </c>
      <c r="F27" s="38">
        <f>IF(COUNTIF('Answer log'!$A$6:$A$605,F$24)=0,"",COUNTIFS('Answer log'!$A$6:$A$605,F$24,'Answer log'!$G$6:$G$605,"Recommended"))</f>
        <v/>
      </c>
      <c r="G27" s="38">
        <f>IF(COUNTIF('Answer log'!$A$6:$A$605,G$24)=0,"",COUNTIFS('Answer log'!$A$6:$A$605,G$24,'Answer log'!$G$6:$G$605,"Recommended"))</f>
        <v/>
      </c>
    </row>
    <row r="28">
      <c r="A28" s="30" t="inlineStr">
        <is>
          <t xml:space="preserve">   Mentioned</t>
        </is>
      </c>
      <c r="B28" s="38">
        <f>IF(COUNTIF('Answer log'!$A$6:$A$605,B$24)=0,"",COUNTIFS('Answer log'!$A$6:$A$605,B$24,'Answer log'!$G$6:$G$605,"Mentioned"))</f>
        <v/>
      </c>
      <c r="C28" s="38">
        <f>IF(COUNTIF('Answer log'!$A$6:$A$605,C$24)=0,"",COUNTIFS('Answer log'!$A$6:$A$605,C$24,'Answer log'!$G$6:$G$605,"Mentioned"))</f>
        <v/>
      </c>
      <c r="D28" s="38">
        <f>IF(COUNTIF('Answer log'!$A$6:$A$605,D$24)=0,"",COUNTIFS('Answer log'!$A$6:$A$605,D$24,'Answer log'!$G$6:$G$605,"Mentioned"))</f>
        <v/>
      </c>
      <c r="E28" s="38">
        <f>IF(COUNTIF('Answer log'!$A$6:$A$605,E$24)=0,"",COUNTIFS('Answer log'!$A$6:$A$605,E$24,'Answer log'!$G$6:$G$605,"Mentioned"))</f>
        <v/>
      </c>
      <c r="F28" s="38">
        <f>IF(COUNTIF('Answer log'!$A$6:$A$605,F$24)=0,"",COUNTIFS('Answer log'!$A$6:$A$605,F$24,'Answer log'!$G$6:$G$605,"Mentioned"))</f>
        <v/>
      </c>
      <c r="G28" s="38">
        <f>IF(COUNTIF('Answer log'!$A$6:$A$605,G$24)=0,"",COUNTIFS('Answer log'!$A$6:$A$605,G$24,'Answer log'!$G$6:$G$605,"Mentioned"))</f>
        <v/>
      </c>
    </row>
    <row r="29">
      <c r="A29" s="30" t="inlineStr">
        <is>
          <t xml:space="preserve">   Absent</t>
        </is>
      </c>
      <c r="B29" s="38">
        <f>IF(COUNTIF('Answer log'!$A$6:$A$605,B$24)=0,"",COUNTIFS('Answer log'!$A$6:$A$605,B$24,'Answer log'!$G$6:$G$605,"Absent"))</f>
        <v/>
      </c>
      <c r="C29" s="38">
        <f>IF(COUNTIF('Answer log'!$A$6:$A$605,C$24)=0,"",COUNTIFS('Answer log'!$A$6:$A$605,C$24,'Answer log'!$G$6:$G$605,"Absent"))</f>
        <v/>
      </c>
      <c r="D29" s="38">
        <f>IF(COUNTIF('Answer log'!$A$6:$A$605,D$24)=0,"",COUNTIFS('Answer log'!$A$6:$A$605,D$24,'Answer log'!$G$6:$G$605,"Absent"))</f>
        <v/>
      </c>
      <c r="E29" s="38">
        <f>IF(COUNTIF('Answer log'!$A$6:$A$605,E$24)=0,"",COUNTIFS('Answer log'!$A$6:$A$605,E$24,'Answer log'!$G$6:$G$605,"Absent"))</f>
        <v/>
      </c>
      <c r="F29" s="38">
        <f>IF(COUNTIF('Answer log'!$A$6:$A$605,F$24)=0,"",COUNTIFS('Answer log'!$A$6:$A$605,F$24,'Answer log'!$G$6:$G$605,"Absent"))</f>
        <v/>
      </c>
      <c r="G29" s="38">
        <f>IF(COUNTIF('Answer log'!$A$6:$A$605,G$24)=0,"",COUNTIFS('Answer log'!$A$6:$A$605,G$24,'Answer log'!$G$6:$G$605,"Absent"))</f>
        <v/>
      </c>
    </row>
    <row r="30">
      <c r="A30" s="37" t="inlineStr">
        <is>
          <t>Share that named you</t>
        </is>
      </c>
      <c r="B30" s="40">
        <f>IF(N(B25)=0,"",B26/B25)</f>
        <v/>
      </c>
      <c r="C30" s="40">
        <f>IF(N(C25)=0,"",C26/C25)</f>
        <v/>
      </c>
      <c r="D30" s="40">
        <f>IF(N(D25)=0,"",D26/D25)</f>
        <v/>
      </c>
      <c r="E30" s="40">
        <f>IF(N(E25)=0,"",E26/E25)</f>
        <v/>
      </c>
      <c r="F30" s="40">
        <f>IF(N(F25)=0,"",F26/F25)</f>
        <v/>
      </c>
      <c r="G30" s="40">
        <f>IF(N(G25)=0,"",G26/G25)</f>
        <v/>
      </c>
    </row>
    <row r="31">
      <c r="A31" s="30" t="inlineStr">
        <is>
          <t>Answers that cited your page</t>
        </is>
      </c>
      <c r="B31" s="38">
        <f>IF(COUNTIF('Answer log'!$A$6:$A$605,B$24)=0,"",COUNTIFS('Answer log'!$A$6:$A$605,B$24,'Answer log'!$H$6:$H$605,"Yes"))</f>
        <v/>
      </c>
      <c r="C31" s="38">
        <f>IF(COUNTIF('Answer log'!$A$6:$A$605,C$24)=0,"",COUNTIFS('Answer log'!$A$6:$A$605,C$24,'Answer log'!$H$6:$H$605,"Yes"))</f>
        <v/>
      </c>
      <c r="D31" s="38">
        <f>IF(COUNTIF('Answer log'!$A$6:$A$605,D$24)=0,"",COUNTIFS('Answer log'!$A$6:$A$605,D$24,'Answer log'!$H$6:$H$605,"Yes"))</f>
        <v/>
      </c>
      <c r="E31" s="38">
        <f>IF(COUNTIF('Answer log'!$A$6:$A$605,E$24)=0,"",COUNTIFS('Answer log'!$A$6:$A$605,E$24,'Answer log'!$H$6:$H$605,"Yes"))</f>
        <v/>
      </c>
      <c r="F31" s="38">
        <f>IF(COUNTIF('Answer log'!$A$6:$A$605,F$24)=0,"",COUNTIFS('Answer log'!$A$6:$A$605,F$24,'Answer log'!$H$6:$H$605,"Yes"))</f>
        <v/>
      </c>
      <c r="G31" s="38">
        <f>IF(COUNTIF('Answer log'!$A$6:$A$605,G$24)=0,"",COUNTIFS('Answer log'!$A$6:$A$605,G$24,'Answer log'!$H$6:$H$605,"Yes"))</f>
        <v/>
      </c>
    </row>
    <row r="32">
      <c r="A32" s="30" t="inlineStr">
        <is>
          <t>Named you, change on the round before</t>
        </is>
      </c>
      <c r="B32" s="41" t="n"/>
      <c r="C32" s="41">
        <f>IF(OR(N(C25)=0,N(B25)=0),"",C26-B26)</f>
        <v/>
      </c>
      <c r="D32" s="41">
        <f>IF(OR(N(D25)=0,N(C25)=0),"",D26-C26)</f>
        <v/>
      </c>
      <c r="E32" s="41">
        <f>IF(OR(N(E25)=0,N(D25)=0),"",E26-D26)</f>
        <v/>
      </c>
      <c r="F32" s="41">
        <f>IF(OR(N(F25)=0,N(E25)=0),"",F26-E26)</f>
        <v/>
      </c>
      <c r="G32" s="41">
        <f>IF(OR(N(G25)=0,N(F25)=0),"",G26-F26)</f>
        <v/>
      </c>
    </row>
    <row r="34" ht="24" customHeight="1">
      <c r="A34" s="29" t="inlineStr">
        <is>
          <t>Named you, by assistant</t>
        </is>
      </c>
    </row>
    <row r="35">
      <c r="A35" s="42" t="inlineStr">
        <is>
          <t>Named out of asked, for each round.</t>
        </is>
      </c>
    </row>
    <row r="36">
      <c r="A36" s="30" t="inlineStr">
        <is>
          <t>ChatGPT</t>
        </is>
      </c>
      <c r="B36" s="38">
        <f>IF(COUNTIFS('Answer log'!$A$6:$A$605,B$24,'Answer log'!$E$6:$E$605,"ChatGPT")=0,"",COUNTIFS('Answer log'!$A$6:$A$605,B$24,'Answer log'!$E$6:$E$605,"ChatGPT",'Answer log'!$G$6:$G$605,"Recommended")+COUNTIFS('Answer log'!$A$6:$A$605,B$24,'Answer log'!$E$6:$E$605,"ChatGPT",'Answer log'!$G$6:$G$605,"Mentioned")&amp;" of "&amp;COUNTIFS('Answer log'!$A$6:$A$605,B$24,'Answer log'!$E$6:$E$605,"ChatGPT"))</f>
        <v/>
      </c>
      <c r="C36" s="38">
        <f>IF(COUNTIFS('Answer log'!$A$6:$A$605,C$24,'Answer log'!$E$6:$E$605,"ChatGPT")=0,"",COUNTIFS('Answer log'!$A$6:$A$605,C$24,'Answer log'!$E$6:$E$605,"ChatGPT",'Answer log'!$G$6:$G$605,"Recommended")+COUNTIFS('Answer log'!$A$6:$A$605,C$24,'Answer log'!$E$6:$E$605,"ChatGPT",'Answer log'!$G$6:$G$605,"Mentioned")&amp;" of "&amp;COUNTIFS('Answer log'!$A$6:$A$605,C$24,'Answer log'!$E$6:$E$605,"ChatGPT"))</f>
        <v/>
      </c>
      <c r="D36" s="38">
        <f>IF(COUNTIFS('Answer log'!$A$6:$A$605,D$24,'Answer log'!$E$6:$E$605,"ChatGPT")=0,"",COUNTIFS('Answer log'!$A$6:$A$605,D$24,'Answer log'!$E$6:$E$605,"ChatGPT",'Answer log'!$G$6:$G$605,"Recommended")+COUNTIFS('Answer log'!$A$6:$A$605,D$24,'Answer log'!$E$6:$E$605,"ChatGPT",'Answer log'!$G$6:$G$605,"Mentioned")&amp;" of "&amp;COUNTIFS('Answer log'!$A$6:$A$605,D$24,'Answer log'!$E$6:$E$605,"ChatGPT"))</f>
        <v/>
      </c>
      <c r="E36" s="38">
        <f>IF(COUNTIFS('Answer log'!$A$6:$A$605,E$24,'Answer log'!$E$6:$E$605,"ChatGPT")=0,"",COUNTIFS('Answer log'!$A$6:$A$605,E$24,'Answer log'!$E$6:$E$605,"ChatGPT",'Answer log'!$G$6:$G$605,"Recommended")+COUNTIFS('Answer log'!$A$6:$A$605,E$24,'Answer log'!$E$6:$E$605,"ChatGPT",'Answer log'!$G$6:$G$605,"Mentioned")&amp;" of "&amp;COUNTIFS('Answer log'!$A$6:$A$605,E$24,'Answer log'!$E$6:$E$605,"ChatGPT"))</f>
        <v/>
      </c>
      <c r="F36" s="38">
        <f>IF(COUNTIFS('Answer log'!$A$6:$A$605,F$24,'Answer log'!$E$6:$E$605,"ChatGPT")=0,"",COUNTIFS('Answer log'!$A$6:$A$605,F$24,'Answer log'!$E$6:$E$605,"ChatGPT",'Answer log'!$G$6:$G$605,"Recommended")+COUNTIFS('Answer log'!$A$6:$A$605,F$24,'Answer log'!$E$6:$E$605,"ChatGPT",'Answer log'!$G$6:$G$605,"Mentioned")&amp;" of "&amp;COUNTIFS('Answer log'!$A$6:$A$605,F$24,'Answer log'!$E$6:$E$605,"ChatGPT"))</f>
        <v/>
      </c>
      <c r="G36" s="38">
        <f>IF(COUNTIFS('Answer log'!$A$6:$A$605,G$24,'Answer log'!$E$6:$E$605,"ChatGPT")=0,"",COUNTIFS('Answer log'!$A$6:$A$605,G$24,'Answer log'!$E$6:$E$605,"ChatGPT",'Answer log'!$G$6:$G$605,"Recommended")+COUNTIFS('Answer log'!$A$6:$A$605,G$24,'Answer log'!$E$6:$E$605,"ChatGPT",'Answer log'!$G$6:$G$605,"Mentioned")&amp;" of "&amp;COUNTIFS('Answer log'!$A$6:$A$605,G$24,'Answer log'!$E$6:$E$605,"ChatGPT"))</f>
        <v/>
      </c>
    </row>
    <row r="37">
      <c r="A37" s="30" t="inlineStr">
        <is>
          <t>Google AI Overviews</t>
        </is>
      </c>
      <c r="B37" s="38">
        <f>IF(COUNTIFS('Answer log'!$A$6:$A$605,B$24,'Answer log'!$E$6:$E$605,"Google AI Overviews")=0,"",COUNTIFS('Answer log'!$A$6:$A$605,B$24,'Answer log'!$E$6:$E$605,"Google AI Overviews",'Answer log'!$G$6:$G$605,"Recommended")+COUNTIFS('Answer log'!$A$6:$A$605,B$24,'Answer log'!$E$6:$E$605,"Google AI Overviews",'Answer log'!$G$6:$G$605,"Mentioned")&amp;" of "&amp;COUNTIFS('Answer log'!$A$6:$A$605,B$24,'Answer log'!$E$6:$E$605,"Google AI Overviews"))</f>
        <v/>
      </c>
      <c r="C37" s="38">
        <f>IF(COUNTIFS('Answer log'!$A$6:$A$605,C$24,'Answer log'!$E$6:$E$605,"Google AI Overviews")=0,"",COUNTIFS('Answer log'!$A$6:$A$605,C$24,'Answer log'!$E$6:$E$605,"Google AI Overviews",'Answer log'!$G$6:$G$605,"Recommended")+COUNTIFS('Answer log'!$A$6:$A$605,C$24,'Answer log'!$E$6:$E$605,"Google AI Overviews",'Answer log'!$G$6:$G$605,"Mentioned")&amp;" of "&amp;COUNTIFS('Answer log'!$A$6:$A$605,C$24,'Answer log'!$E$6:$E$605,"Google AI Overviews"))</f>
        <v/>
      </c>
      <c r="D37" s="38">
        <f>IF(COUNTIFS('Answer log'!$A$6:$A$605,D$24,'Answer log'!$E$6:$E$605,"Google AI Overviews")=0,"",COUNTIFS('Answer log'!$A$6:$A$605,D$24,'Answer log'!$E$6:$E$605,"Google AI Overviews",'Answer log'!$G$6:$G$605,"Recommended")+COUNTIFS('Answer log'!$A$6:$A$605,D$24,'Answer log'!$E$6:$E$605,"Google AI Overviews",'Answer log'!$G$6:$G$605,"Mentioned")&amp;" of "&amp;COUNTIFS('Answer log'!$A$6:$A$605,D$24,'Answer log'!$E$6:$E$605,"Google AI Overviews"))</f>
        <v/>
      </c>
      <c r="E37" s="38">
        <f>IF(COUNTIFS('Answer log'!$A$6:$A$605,E$24,'Answer log'!$E$6:$E$605,"Google AI Overviews")=0,"",COUNTIFS('Answer log'!$A$6:$A$605,E$24,'Answer log'!$E$6:$E$605,"Google AI Overviews",'Answer log'!$G$6:$G$605,"Recommended")+COUNTIFS('Answer log'!$A$6:$A$605,E$24,'Answer log'!$E$6:$E$605,"Google AI Overviews",'Answer log'!$G$6:$G$605,"Mentioned")&amp;" of "&amp;COUNTIFS('Answer log'!$A$6:$A$605,E$24,'Answer log'!$E$6:$E$605,"Google AI Overviews"))</f>
        <v/>
      </c>
      <c r="F37" s="38">
        <f>IF(COUNTIFS('Answer log'!$A$6:$A$605,F$24,'Answer log'!$E$6:$E$605,"Google AI Overviews")=0,"",COUNTIFS('Answer log'!$A$6:$A$605,F$24,'Answer log'!$E$6:$E$605,"Google AI Overviews",'Answer log'!$G$6:$G$605,"Recommended")+COUNTIFS('Answer log'!$A$6:$A$605,F$24,'Answer log'!$E$6:$E$605,"Google AI Overviews",'Answer log'!$G$6:$G$605,"Mentioned")&amp;" of "&amp;COUNTIFS('Answer log'!$A$6:$A$605,F$24,'Answer log'!$E$6:$E$605,"Google AI Overviews"))</f>
        <v/>
      </c>
      <c r="G37" s="38">
        <f>IF(COUNTIFS('Answer log'!$A$6:$A$605,G$24,'Answer log'!$E$6:$E$605,"Google AI Overviews")=0,"",COUNTIFS('Answer log'!$A$6:$A$605,G$24,'Answer log'!$E$6:$E$605,"Google AI Overviews",'Answer log'!$G$6:$G$605,"Recommended")+COUNTIFS('Answer log'!$A$6:$A$605,G$24,'Answer log'!$E$6:$E$605,"Google AI Overviews",'Answer log'!$G$6:$G$605,"Mentioned")&amp;" of "&amp;COUNTIFS('Answer log'!$A$6:$A$605,G$24,'Answer log'!$E$6:$E$605,"Google AI Overviews"))</f>
        <v/>
      </c>
    </row>
    <row r="38">
      <c r="A38" s="30" t="inlineStr">
        <is>
          <t>Google AI Mode</t>
        </is>
      </c>
      <c r="B38" s="38">
        <f>IF(COUNTIFS('Answer log'!$A$6:$A$605,B$24,'Answer log'!$E$6:$E$605,"Google AI Mode")=0,"",COUNTIFS('Answer log'!$A$6:$A$605,B$24,'Answer log'!$E$6:$E$605,"Google AI Mode",'Answer log'!$G$6:$G$605,"Recommended")+COUNTIFS('Answer log'!$A$6:$A$605,B$24,'Answer log'!$E$6:$E$605,"Google AI Mode",'Answer log'!$G$6:$G$605,"Mentioned")&amp;" of "&amp;COUNTIFS('Answer log'!$A$6:$A$605,B$24,'Answer log'!$E$6:$E$605,"Google AI Mode"))</f>
        <v/>
      </c>
      <c r="C38" s="38">
        <f>IF(COUNTIFS('Answer log'!$A$6:$A$605,C$24,'Answer log'!$E$6:$E$605,"Google AI Mode")=0,"",COUNTIFS('Answer log'!$A$6:$A$605,C$24,'Answer log'!$E$6:$E$605,"Google AI Mode",'Answer log'!$G$6:$G$605,"Recommended")+COUNTIFS('Answer log'!$A$6:$A$605,C$24,'Answer log'!$E$6:$E$605,"Google AI Mode",'Answer log'!$G$6:$G$605,"Mentioned")&amp;" of "&amp;COUNTIFS('Answer log'!$A$6:$A$605,C$24,'Answer log'!$E$6:$E$605,"Google AI Mode"))</f>
        <v/>
      </c>
      <c r="D38" s="38">
        <f>IF(COUNTIFS('Answer log'!$A$6:$A$605,D$24,'Answer log'!$E$6:$E$605,"Google AI Mode")=0,"",COUNTIFS('Answer log'!$A$6:$A$605,D$24,'Answer log'!$E$6:$E$605,"Google AI Mode",'Answer log'!$G$6:$G$605,"Recommended")+COUNTIFS('Answer log'!$A$6:$A$605,D$24,'Answer log'!$E$6:$E$605,"Google AI Mode",'Answer log'!$G$6:$G$605,"Mentioned")&amp;" of "&amp;COUNTIFS('Answer log'!$A$6:$A$605,D$24,'Answer log'!$E$6:$E$605,"Google AI Mode"))</f>
        <v/>
      </c>
      <c r="E38" s="38">
        <f>IF(COUNTIFS('Answer log'!$A$6:$A$605,E$24,'Answer log'!$E$6:$E$605,"Google AI Mode")=0,"",COUNTIFS('Answer log'!$A$6:$A$605,E$24,'Answer log'!$E$6:$E$605,"Google AI Mode",'Answer log'!$G$6:$G$605,"Recommended")+COUNTIFS('Answer log'!$A$6:$A$605,E$24,'Answer log'!$E$6:$E$605,"Google AI Mode",'Answer log'!$G$6:$G$605,"Mentioned")&amp;" of "&amp;COUNTIFS('Answer log'!$A$6:$A$605,E$24,'Answer log'!$E$6:$E$605,"Google AI Mode"))</f>
        <v/>
      </c>
      <c r="F38" s="38">
        <f>IF(COUNTIFS('Answer log'!$A$6:$A$605,F$24,'Answer log'!$E$6:$E$605,"Google AI Mode")=0,"",COUNTIFS('Answer log'!$A$6:$A$605,F$24,'Answer log'!$E$6:$E$605,"Google AI Mode",'Answer log'!$G$6:$G$605,"Recommended")+COUNTIFS('Answer log'!$A$6:$A$605,F$24,'Answer log'!$E$6:$E$605,"Google AI Mode",'Answer log'!$G$6:$G$605,"Mentioned")&amp;" of "&amp;COUNTIFS('Answer log'!$A$6:$A$605,F$24,'Answer log'!$E$6:$E$605,"Google AI Mode"))</f>
        <v/>
      </c>
      <c r="G38" s="38">
        <f>IF(COUNTIFS('Answer log'!$A$6:$A$605,G$24,'Answer log'!$E$6:$E$605,"Google AI Mode")=0,"",COUNTIFS('Answer log'!$A$6:$A$605,G$24,'Answer log'!$E$6:$E$605,"Google AI Mode",'Answer log'!$G$6:$G$605,"Recommended")+COUNTIFS('Answer log'!$A$6:$A$605,G$24,'Answer log'!$E$6:$E$605,"Google AI Mode",'Answer log'!$G$6:$G$605,"Mentioned")&amp;" of "&amp;COUNTIFS('Answer log'!$A$6:$A$605,G$24,'Answer log'!$E$6:$E$605,"Google AI Mode"))</f>
        <v/>
      </c>
    </row>
    <row r="39">
      <c r="A39" s="30" t="inlineStr">
        <is>
          <t>Gemini</t>
        </is>
      </c>
      <c r="B39" s="38">
        <f>IF(COUNTIFS('Answer log'!$A$6:$A$605,B$24,'Answer log'!$E$6:$E$605,"Gemini")=0,"",COUNTIFS('Answer log'!$A$6:$A$605,B$24,'Answer log'!$E$6:$E$605,"Gemini",'Answer log'!$G$6:$G$605,"Recommended")+COUNTIFS('Answer log'!$A$6:$A$605,B$24,'Answer log'!$E$6:$E$605,"Gemini",'Answer log'!$G$6:$G$605,"Mentioned")&amp;" of "&amp;COUNTIFS('Answer log'!$A$6:$A$605,B$24,'Answer log'!$E$6:$E$605,"Gemini"))</f>
        <v/>
      </c>
      <c r="C39" s="38">
        <f>IF(COUNTIFS('Answer log'!$A$6:$A$605,C$24,'Answer log'!$E$6:$E$605,"Gemini")=0,"",COUNTIFS('Answer log'!$A$6:$A$605,C$24,'Answer log'!$E$6:$E$605,"Gemini",'Answer log'!$G$6:$G$605,"Recommended")+COUNTIFS('Answer log'!$A$6:$A$605,C$24,'Answer log'!$E$6:$E$605,"Gemini",'Answer log'!$G$6:$G$605,"Mentioned")&amp;" of "&amp;COUNTIFS('Answer log'!$A$6:$A$605,C$24,'Answer log'!$E$6:$E$605,"Gemini"))</f>
        <v/>
      </c>
      <c r="D39" s="38">
        <f>IF(COUNTIFS('Answer log'!$A$6:$A$605,D$24,'Answer log'!$E$6:$E$605,"Gemini")=0,"",COUNTIFS('Answer log'!$A$6:$A$605,D$24,'Answer log'!$E$6:$E$605,"Gemini",'Answer log'!$G$6:$G$605,"Recommended")+COUNTIFS('Answer log'!$A$6:$A$605,D$24,'Answer log'!$E$6:$E$605,"Gemini",'Answer log'!$G$6:$G$605,"Mentioned")&amp;" of "&amp;COUNTIFS('Answer log'!$A$6:$A$605,D$24,'Answer log'!$E$6:$E$605,"Gemini"))</f>
        <v/>
      </c>
      <c r="E39" s="38">
        <f>IF(COUNTIFS('Answer log'!$A$6:$A$605,E$24,'Answer log'!$E$6:$E$605,"Gemini")=0,"",COUNTIFS('Answer log'!$A$6:$A$605,E$24,'Answer log'!$E$6:$E$605,"Gemini",'Answer log'!$G$6:$G$605,"Recommended")+COUNTIFS('Answer log'!$A$6:$A$605,E$24,'Answer log'!$E$6:$E$605,"Gemini",'Answer log'!$G$6:$G$605,"Mentioned")&amp;" of "&amp;COUNTIFS('Answer log'!$A$6:$A$605,E$24,'Answer log'!$E$6:$E$605,"Gemini"))</f>
        <v/>
      </c>
      <c r="F39" s="38">
        <f>IF(COUNTIFS('Answer log'!$A$6:$A$605,F$24,'Answer log'!$E$6:$E$605,"Gemini")=0,"",COUNTIFS('Answer log'!$A$6:$A$605,F$24,'Answer log'!$E$6:$E$605,"Gemini",'Answer log'!$G$6:$G$605,"Recommended")+COUNTIFS('Answer log'!$A$6:$A$605,F$24,'Answer log'!$E$6:$E$605,"Gemini",'Answer log'!$G$6:$G$605,"Mentioned")&amp;" of "&amp;COUNTIFS('Answer log'!$A$6:$A$605,F$24,'Answer log'!$E$6:$E$605,"Gemini"))</f>
        <v/>
      </c>
      <c r="G39" s="38">
        <f>IF(COUNTIFS('Answer log'!$A$6:$A$605,G$24,'Answer log'!$E$6:$E$605,"Gemini")=0,"",COUNTIFS('Answer log'!$A$6:$A$605,G$24,'Answer log'!$E$6:$E$605,"Gemini",'Answer log'!$G$6:$G$605,"Recommended")+COUNTIFS('Answer log'!$A$6:$A$605,G$24,'Answer log'!$E$6:$E$605,"Gemini",'Answer log'!$G$6:$G$605,"Mentioned")&amp;" of "&amp;COUNTIFS('Answer log'!$A$6:$A$605,G$24,'Answer log'!$E$6:$E$605,"Gemini"))</f>
        <v/>
      </c>
    </row>
    <row r="40">
      <c r="A40" s="30" t="inlineStr">
        <is>
          <t>Claude</t>
        </is>
      </c>
      <c r="B40" s="38">
        <f>IF(COUNTIFS('Answer log'!$A$6:$A$605,B$24,'Answer log'!$E$6:$E$605,"Claude")=0,"",COUNTIFS('Answer log'!$A$6:$A$605,B$24,'Answer log'!$E$6:$E$605,"Claude",'Answer log'!$G$6:$G$605,"Recommended")+COUNTIFS('Answer log'!$A$6:$A$605,B$24,'Answer log'!$E$6:$E$605,"Claude",'Answer log'!$G$6:$G$605,"Mentioned")&amp;" of "&amp;COUNTIFS('Answer log'!$A$6:$A$605,B$24,'Answer log'!$E$6:$E$605,"Claude"))</f>
        <v/>
      </c>
      <c r="C40" s="38">
        <f>IF(COUNTIFS('Answer log'!$A$6:$A$605,C$24,'Answer log'!$E$6:$E$605,"Claude")=0,"",COUNTIFS('Answer log'!$A$6:$A$605,C$24,'Answer log'!$E$6:$E$605,"Claude",'Answer log'!$G$6:$G$605,"Recommended")+COUNTIFS('Answer log'!$A$6:$A$605,C$24,'Answer log'!$E$6:$E$605,"Claude",'Answer log'!$G$6:$G$605,"Mentioned")&amp;" of "&amp;COUNTIFS('Answer log'!$A$6:$A$605,C$24,'Answer log'!$E$6:$E$605,"Claude"))</f>
        <v/>
      </c>
      <c r="D40" s="38">
        <f>IF(COUNTIFS('Answer log'!$A$6:$A$605,D$24,'Answer log'!$E$6:$E$605,"Claude")=0,"",COUNTIFS('Answer log'!$A$6:$A$605,D$24,'Answer log'!$E$6:$E$605,"Claude",'Answer log'!$G$6:$G$605,"Recommended")+COUNTIFS('Answer log'!$A$6:$A$605,D$24,'Answer log'!$E$6:$E$605,"Claude",'Answer log'!$G$6:$G$605,"Mentioned")&amp;" of "&amp;COUNTIFS('Answer log'!$A$6:$A$605,D$24,'Answer log'!$E$6:$E$605,"Claude"))</f>
        <v/>
      </c>
      <c r="E40" s="38">
        <f>IF(COUNTIFS('Answer log'!$A$6:$A$605,E$24,'Answer log'!$E$6:$E$605,"Claude")=0,"",COUNTIFS('Answer log'!$A$6:$A$605,E$24,'Answer log'!$E$6:$E$605,"Claude",'Answer log'!$G$6:$G$605,"Recommended")+COUNTIFS('Answer log'!$A$6:$A$605,E$24,'Answer log'!$E$6:$E$605,"Claude",'Answer log'!$G$6:$G$605,"Mentioned")&amp;" of "&amp;COUNTIFS('Answer log'!$A$6:$A$605,E$24,'Answer log'!$E$6:$E$605,"Claude"))</f>
        <v/>
      </c>
      <c r="F40" s="38">
        <f>IF(COUNTIFS('Answer log'!$A$6:$A$605,F$24,'Answer log'!$E$6:$E$605,"Claude")=0,"",COUNTIFS('Answer log'!$A$6:$A$605,F$24,'Answer log'!$E$6:$E$605,"Claude",'Answer log'!$G$6:$G$605,"Recommended")+COUNTIFS('Answer log'!$A$6:$A$605,F$24,'Answer log'!$E$6:$E$605,"Claude",'Answer log'!$G$6:$G$605,"Mentioned")&amp;" of "&amp;COUNTIFS('Answer log'!$A$6:$A$605,F$24,'Answer log'!$E$6:$E$605,"Claude"))</f>
        <v/>
      </c>
      <c r="G40" s="38">
        <f>IF(COUNTIFS('Answer log'!$A$6:$A$605,G$24,'Answer log'!$E$6:$E$605,"Claude")=0,"",COUNTIFS('Answer log'!$A$6:$A$605,G$24,'Answer log'!$E$6:$E$605,"Claude",'Answer log'!$G$6:$G$605,"Recommended")+COUNTIFS('Answer log'!$A$6:$A$605,G$24,'Answer log'!$E$6:$E$605,"Claude",'Answer log'!$G$6:$G$605,"Mentioned")&amp;" of "&amp;COUNTIFS('Answer log'!$A$6:$A$605,G$24,'Answer log'!$E$6:$E$605,"Claude"))</f>
        <v/>
      </c>
    </row>
    <row r="41">
      <c r="A41" s="30" t="inlineStr">
        <is>
          <t>Perplexity</t>
        </is>
      </c>
      <c r="B41" s="38">
        <f>IF(COUNTIFS('Answer log'!$A$6:$A$605,B$24,'Answer log'!$E$6:$E$605,"Perplexity")=0,"",COUNTIFS('Answer log'!$A$6:$A$605,B$24,'Answer log'!$E$6:$E$605,"Perplexity",'Answer log'!$G$6:$G$605,"Recommended")+COUNTIFS('Answer log'!$A$6:$A$605,B$24,'Answer log'!$E$6:$E$605,"Perplexity",'Answer log'!$G$6:$G$605,"Mentioned")&amp;" of "&amp;COUNTIFS('Answer log'!$A$6:$A$605,B$24,'Answer log'!$E$6:$E$605,"Perplexity"))</f>
        <v/>
      </c>
      <c r="C41" s="38">
        <f>IF(COUNTIFS('Answer log'!$A$6:$A$605,C$24,'Answer log'!$E$6:$E$605,"Perplexity")=0,"",COUNTIFS('Answer log'!$A$6:$A$605,C$24,'Answer log'!$E$6:$E$605,"Perplexity",'Answer log'!$G$6:$G$605,"Recommended")+COUNTIFS('Answer log'!$A$6:$A$605,C$24,'Answer log'!$E$6:$E$605,"Perplexity",'Answer log'!$G$6:$G$605,"Mentioned")&amp;" of "&amp;COUNTIFS('Answer log'!$A$6:$A$605,C$24,'Answer log'!$E$6:$E$605,"Perplexity"))</f>
        <v/>
      </c>
      <c r="D41" s="38">
        <f>IF(COUNTIFS('Answer log'!$A$6:$A$605,D$24,'Answer log'!$E$6:$E$605,"Perplexity")=0,"",COUNTIFS('Answer log'!$A$6:$A$605,D$24,'Answer log'!$E$6:$E$605,"Perplexity",'Answer log'!$G$6:$G$605,"Recommended")+COUNTIFS('Answer log'!$A$6:$A$605,D$24,'Answer log'!$E$6:$E$605,"Perplexity",'Answer log'!$G$6:$G$605,"Mentioned")&amp;" of "&amp;COUNTIFS('Answer log'!$A$6:$A$605,D$24,'Answer log'!$E$6:$E$605,"Perplexity"))</f>
        <v/>
      </c>
      <c r="E41" s="38">
        <f>IF(COUNTIFS('Answer log'!$A$6:$A$605,E$24,'Answer log'!$E$6:$E$605,"Perplexity")=0,"",COUNTIFS('Answer log'!$A$6:$A$605,E$24,'Answer log'!$E$6:$E$605,"Perplexity",'Answer log'!$G$6:$G$605,"Recommended")+COUNTIFS('Answer log'!$A$6:$A$605,E$24,'Answer log'!$E$6:$E$605,"Perplexity",'Answer log'!$G$6:$G$605,"Mentioned")&amp;" of "&amp;COUNTIFS('Answer log'!$A$6:$A$605,E$24,'Answer log'!$E$6:$E$605,"Perplexity"))</f>
        <v/>
      </c>
      <c r="F41" s="38">
        <f>IF(COUNTIFS('Answer log'!$A$6:$A$605,F$24,'Answer log'!$E$6:$E$605,"Perplexity")=0,"",COUNTIFS('Answer log'!$A$6:$A$605,F$24,'Answer log'!$E$6:$E$605,"Perplexity",'Answer log'!$G$6:$G$605,"Recommended")+COUNTIFS('Answer log'!$A$6:$A$605,F$24,'Answer log'!$E$6:$E$605,"Perplexity",'Answer log'!$G$6:$G$605,"Mentioned")&amp;" of "&amp;COUNTIFS('Answer log'!$A$6:$A$605,F$24,'Answer log'!$E$6:$E$605,"Perplexity"))</f>
        <v/>
      </c>
      <c r="G41" s="38">
        <f>IF(COUNTIFS('Answer log'!$A$6:$A$605,G$24,'Answer log'!$E$6:$E$605,"Perplexity")=0,"",COUNTIFS('Answer log'!$A$6:$A$605,G$24,'Answer log'!$E$6:$E$605,"Perplexity",'Answer log'!$G$6:$G$605,"Recommended")+COUNTIFS('Answer log'!$A$6:$A$605,G$24,'Answer log'!$E$6:$E$605,"Perplexity",'Answer log'!$G$6:$G$605,"Mentioned")&amp;" of "&amp;COUNTIFS('Answer log'!$A$6:$A$605,G$24,'Answer log'!$E$6:$E$605,"Perplexity"))</f>
        <v/>
      </c>
    </row>
    <row r="42">
      <c r="A42" s="30" t="inlineStr">
        <is>
          <t>Copilot</t>
        </is>
      </c>
      <c r="B42" s="38">
        <f>IF(COUNTIFS('Answer log'!$A$6:$A$605,B$24,'Answer log'!$E$6:$E$605,"Copilot")=0,"",COUNTIFS('Answer log'!$A$6:$A$605,B$24,'Answer log'!$E$6:$E$605,"Copilot",'Answer log'!$G$6:$G$605,"Recommended")+COUNTIFS('Answer log'!$A$6:$A$605,B$24,'Answer log'!$E$6:$E$605,"Copilot",'Answer log'!$G$6:$G$605,"Mentioned")&amp;" of "&amp;COUNTIFS('Answer log'!$A$6:$A$605,B$24,'Answer log'!$E$6:$E$605,"Copilot"))</f>
        <v/>
      </c>
      <c r="C42" s="38">
        <f>IF(COUNTIFS('Answer log'!$A$6:$A$605,C$24,'Answer log'!$E$6:$E$605,"Copilot")=0,"",COUNTIFS('Answer log'!$A$6:$A$605,C$24,'Answer log'!$E$6:$E$605,"Copilot",'Answer log'!$G$6:$G$605,"Recommended")+COUNTIFS('Answer log'!$A$6:$A$605,C$24,'Answer log'!$E$6:$E$605,"Copilot",'Answer log'!$G$6:$G$605,"Mentioned")&amp;" of "&amp;COUNTIFS('Answer log'!$A$6:$A$605,C$24,'Answer log'!$E$6:$E$605,"Copilot"))</f>
        <v/>
      </c>
      <c r="D42" s="38">
        <f>IF(COUNTIFS('Answer log'!$A$6:$A$605,D$24,'Answer log'!$E$6:$E$605,"Copilot")=0,"",COUNTIFS('Answer log'!$A$6:$A$605,D$24,'Answer log'!$E$6:$E$605,"Copilot",'Answer log'!$G$6:$G$605,"Recommended")+COUNTIFS('Answer log'!$A$6:$A$605,D$24,'Answer log'!$E$6:$E$605,"Copilot",'Answer log'!$G$6:$G$605,"Mentioned")&amp;" of "&amp;COUNTIFS('Answer log'!$A$6:$A$605,D$24,'Answer log'!$E$6:$E$605,"Copilot"))</f>
        <v/>
      </c>
      <c r="E42" s="38">
        <f>IF(COUNTIFS('Answer log'!$A$6:$A$605,E$24,'Answer log'!$E$6:$E$605,"Copilot")=0,"",COUNTIFS('Answer log'!$A$6:$A$605,E$24,'Answer log'!$E$6:$E$605,"Copilot",'Answer log'!$G$6:$G$605,"Recommended")+COUNTIFS('Answer log'!$A$6:$A$605,E$24,'Answer log'!$E$6:$E$605,"Copilot",'Answer log'!$G$6:$G$605,"Mentioned")&amp;" of "&amp;COUNTIFS('Answer log'!$A$6:$A$605,E$24,'Answer log'!$E$6:$E$605,"Copilot"))</f>
        <v/>
      </c>
      <c r="F42" s="38">
        <f>IF(COUNTIFS('Answer log'!$A$6:$A$605,F$24,'Answer log'!$E$6:$E$605,"Copilot")=0,"",COUNTIFS('Answer log'!$A$6:$A$605,F$24,'Answer log'!$E$6:$E$605,"Copilot",'Answer log'!$G$6:$G$605,"Recommended")+COUNTIFS('Answer log'!$A$6:$A$605,F$24,'Answer log'!$E$6:$E$605,"Copilot",'Answer log'!$G$6:$G$605,"Mentioned")&amp;" of "&amp;COUNTIFS('Answer log'!$A$6:$A$605,F$24,'Answer log'!$E$6:$E$605,"Copilot"))</f>
        <v/>
      </c>
      <c r="G42" s="38">
        <f>IF(COUNTIFS('Answer log'!$A$6:$A$605,G$24,'Answer log'!$E$6:$E$605,"Copilot")=0,"",COUNTIFS('Answer log'!$A$6:$A$605,G$24,'Answer log'!$E$6:$E$605,"Copilot",'Answer log'!$G$6:$G$605,"Recommended")+COUNTIFS('Answer log'!$A$6:$A$605,G$24,'Answer log'!$E$6:$E$605,"Copilot",'Answer log'!$G$6:$G$605,"Mentioned")&amp;" of "&amp;COUNTIFS('Answer log'!$A$6:$A$605,G$24,'Answer log'!$E$6:$E$605,"Copilot"))</f>
        <v/>
      </c>
    </row>
    <row r="43">
      <c r="A43" s="30" t="inlineStr">
        <is>
          <t>Grok</t>
        </is>
      </c>
      <c r="B43" s="38">
        <f>IF(COUNTIFS('Answer log'!$A$6:$A$605,B$24,'Answer log'!$E$6:$E$605,"Grok")=0,"",COUNTIFS('Answer log'!$A$6:$A$605,B$24,'Answer log'!$E$6:$E$605,"Grok",'Answer log'!$G$6:$G$605,"Recommended")+COUNTIFS('Answer log'!$A$6:$A$605,B$24,'Answer log'!$E$6:$E$605,"Grok",'Answer log'!$G$6:$G$605,"Mentioned")&amp;" of "&amp;COUNTIFS('Answer log'!$A$6:$A$605,B$24,'Answer log'!$E$6:$E$605,"Grok"))</f>
        <v/>
      </c>
      <c r="C43" s="38">
        <f>IF(COUNTIFS('Answer log'!$A$6:$A$605,C$24,'Answer log'!$E$6:$E$605,"Grok")=0,"",COUNTIFS('Answer log'!$A$6:$A$605,C$24,'Answer log'!$E$6:$E$605,"Grok",'Answer log'!$G$6:$G$605,"Recommended")+COUNTIFS('Answer log'!$A$6:$A$605,C$24,'Answer log'!$E$6:$E$605,"Grok",'Answer log'!$G$6:$G$605,"Mentioned")&amp;" of "&amp;COUNTIFS('Answer log'!$A$6:$A$605,C$24,'Answer log'!$E$6:$E$605,"Grok"))</f>
        <v/>
      </c>
      <c r="D43" s="38">
        <f>IF(COUNTIFS('Answer log'!$A$6:$A$605,D$24,'Answer log'!$E$6:$E$605,"Grok")=0,"",COUNTIFS('Answer log'!$A$6:$A$605,D$24,'Answer log'!$E$6:$E$605,"Grok",'Answer log'!$G$6:$G$605,"Recommended")+COUNTIFS('Answer log'!$A$6:$A$605,D$24,'Answer log'!$E$6:$E$605,"Grok",'Answer log'!$G$6:$G$605,"Mentioned")&amp;" of "&amp;COUNTIFS('Answer log'!$A$6:$A$605,D$24,'Answer log'!$E$6:$E$605,"Grok"))</f>
        <v/>
      </c>
      <c r="E43" s="38">
        <f>IF(COUNTIFS('Answer log'!$A$6:$A$605,E$24,'Answer log'!$E$6:$E$605,"Grok")=0,"",COUNTIFS('Answer log'!$A$6:$A$605,E$24,'Answer log'!$E$6:$E$605,"Grok",'Answer log'!$G$6:$G$605,"Recommended")+COUNTIFS('Answer log'!$A$6:$A$605,E$24,'Answer log'!$E$6:$E$605,"Grok",'Answer log'!$G$6:$G$605,"Mentioned")&amp;" of "&amp;COUNTIFS('Answer log'!$A$6:$A$605,E$24,'Answer log'!$E$6:$E$605,"Grok"))</f>
        <v/>
      </c>
      <c r="F43" s="38">
        <f>IF(COUNTIFS('Answer log'!$A$6:$A$605,F$24,'Answer log'!$E$6:$E$605,"Grok")=0,"",COUNTIFS('Answer log'!$A$6:$A$605,F$24,'Answer log'!$E$6:$E$605,"Grok",'Answer log'!$G$6:$G$605,"Recommended")+COUNTIFS('Answer log'!$A$6:$A$605,F$24,'Answer log'!$E$6:$E$605,"Grok",'Answer log'!$G$6:$G$605,"Mentioned")&amp;" of "&amp;COUNTIFS('Answer log'!$A$6:$A$605,F$24,'Answer log'!$E$6:$E$605,"Grok"))</f>
        <v/>
      </c>
      <c r="G43" s="38">
        <f>IF(COUNTIFS('Answer log'!$A$6:$A$605,G$24,'Answer log'!$E$6:$E$605,"Grok")=0,"",COUNTIFS('Answer log'!$A$6:$A$605,G$24,'Answer log'!$E$6:$E$605,"Grok",'Answer log'!$G$6:$G$605,"Recommended")+COUNTIFS('Answer log'!$A$6:$A$605,G$24,'Answer log'!$E$6:$E$605,"Grok",'Answer log'!$G$6:$G$605,"Mentioned")&amp;" of "&amp;COUNTIFS('Answer log'!$A$6:$A$605,G$24,'Answer log'!$E$6:$E$605,"Grok"))</f>
        <v/>
      </c>
    </row>
    <row r="44">
      <c r="A44" s="30" t="inlineStr">
        <is>
          <t>Other</t>
        </is>
      </c>
      <c r="B44" s="38">
        <f>IF(COUNTIFS('Answer log'!$A$6:$A$605,B$24,'Answer log'!$E$6:$E$605,"Other")=0,"",COUNTIFS('Answer log'!$A$6:$A$605,B$24,'Answer log'!$E$6:$E$605,"Other",'Answer log'!$G$6:$G$605,"Recommended")+COUNTIFS('Answer log'!$A$6:$A$605,B$24,'Answer log'!$E$6:$E$605,"Other",'Answer log'!$G$6:$G$605,"Mentioned")&amp;" of "&amp;COUNTIFS('Answer log'!$A$6:$A$605,B$24,'Answer log'!$E$6:$E$605,"Other"))</f>
        <v/>
      </c>
      <c r="C44" s="38">
        <f>IF(COUNTIFS('Answer log'!$A$6:$A$605,C$24,'Answer log'!$E$6:$E$605,"Other")=0,"",COUNTIFS('Answer log'!$A$6:$A$605,C$24,'Answer log'!$E$6:$E$605,"Other",'Answer log'!$G$6:$G$605,"Recommended")+COUNTIFS('Answer log'!$A$6:$A$605,C$24,'Answer log'!$E$6:$E$605,"Other",'Answer log'!$G$6:$G$605,"Mentioned")&amp;" of "&amp;COUNTIFS('Answer log'!$A$6:$A$605,C$24,'Answer log'!$E$6:$E$605,"Other"))</f>
        <v/>
      </c>
      <c r="D44" s="38">
        <f>IF(COUNTIFS('Answer log'!$A$6:$A$605,D$24,'Answer log'!$E$6:$E$605,"Other")=0,"",COUNTIFS('Answer log'!$A$6:$A$605,D$24,'Answer log'!$E$6:$E$605,"Other",'Answer log'!$G$6:$G$605,"Recommended")+COUNTIFS('Answer log'!$A$6:$A$605,D$24,'Answer log'!$E$6:$E$605,"Other",'Answer log'!$G$6:$G$605,"Mentioned")&amp;" of "&amp;COUNTIFS('Answer log'!$A$6:$A$605,D$24,'Answer log'!$E$6:$E$605,"Other"))</f>
        <v/>
      </c>
      <c r="E44" s="38">
        <f>IF(COUNTIFS('Answer log'!$A$6:$A$605,E$24,'Answer log'!$E$6:$E$605,"Other")=0,"",COUNTIFS('Answer log'!$A$6:$A$605,E$24,'Answer log'!$E$6:$E$605,"Other",'Answer log'!$G$6:$G$605,"Recommended")+COUNTIFS('Answer log'!$A$6:$A$605,E$24,'Answer log'!$E$6:$E$605,"Other",'Answer log'!$G$6:$G$605,"Mentioned")&amp;" of "&amp;COUNTIFS('Answer log'!$A$6:$A$605,E$24,'Answer log'!$E$6:$E$605,"Other"))</f>
        <v/>
      </c>
      <c r="F44" s="38">
        <f>IF(COUNTIFS('Answer log'!$A$6:$A$605,F$24,'Answer log'!$E$6:$E$605,"Other")=0,"",COUNTIFS('Answer log'!$A$6:$A$605,F$24,'Answer log'!$E$6:$E$605,"Other",'Answer log'!$G$6:$G$605,"Recommended")+COUNTIFS('Answer log'!$A$6:$A$605,F$24,'Answer log'!$E$6:$E$605,"Other",'Answer log'!$G$6:$G$605,"Mentioned")&amp;" of "&amp;COUNTIFS('Answer log'!$A$6:$A$605,F$24,'Answer log'!$E$6:$E$605,"Other"))</f>
        <v/>
      </c>
      <c r="G44" s="38">
        <f>IF(COUNTIFS('Answer log'!$A$6:$A$605,G$24,'Answer log'!$E$6:$E$605,"Other")=0,"",COUNTIFS('Answer log'!$A$6:$A$605,G$24,'Answer log'!$E$6:$E$605,"Other",'Answer log'!$G$6:$G$605,"Recommended")+COUNTIFS('Answer log'!$A$6:$A$605,G$24,'Answer log'!$E$6:$E$605,"Other",'Answer log'!$G$6:$G$605,"Mentioned")&amp;" of "&amp;COUNTIFS('Answer log'!$A$6:$A$605,G$24,'Answer log'!$E$6:$E$605,"Other"))</f>
        <v/>
      </c>
    </row>
    <row r="46" ht="24" customHeight="1">
      <c r="A46" s="29" t="inlineStr">
        <is>
          <t>Your work</t>
        </is>
      </c>
    </row>
    <row r="47">
      <c r="A47" s="30" t="inlineStr">
        <is>
          <t>Pieces of work</t>
        </is>
      </c>
      <c r="B47" s="31">
        <f>COUNTA('Work log'!$B$6:$B$45)</f>
        <v/>
      </c>
      <c r="C47" s="32" t="n"/>
    </row>
    <row r="48">
      <c r="A48" s="30" t="inlineStr">
        <is>
          <t xml:space="preserve">   Not started</t>
        </is>
      </c>
      <c r="B48" s="31">
        <f>COUNTIF('Work log'!$G$6:$G$45,"Not started")</f>
        <v/>
      </c>
      <c r="C48" s="32" t="n"/>
    </row>
    <row r="49">
      <c r="A49" s="30" t="inlineStr">
        <is>
          <t xml:space="preserve">   In progress</t>
        </is>
      </c>
      <c r="B49" s="31">
        <f>COUNTIF('Work log'!$G$6:$G$45,"In progress")</f>
        <v/>
      </c>
      <c r="C49" s="32" t="n"/>
    </row>
    <row r="50">
      <c r="A50" s="30" t="inlineStr">
        <is>
          <t xml:space="preserve">   Shipped</t>
        </is>
      </c>
      <c r="B50" s="31">
        <f>COUNTIF('Work log'!$G$6:$G$45,"Shipped")</f>
        <v/>
      </c>
      <c r="C50" s="32" t="n"/>
    </row>
    <row r="51">
      <c r="A51" s="30" t="inlineStr">
        <is>
          <t xml:space="preserve">   The next round showed: moved</t>
        </is>
      </c>
      <c r="B51" s="31">
        <f>COUNTIF('Work log'!$J$6:$J$45,"Moved")</f>
        <v/>
      </c>
      <c r="C51" s="32" t="n"/>
    </row>
    <row r="52">
      <c r="A52" s="30" t="inlineStr">
        <is>
          <t xml:space="preserve">   The next round showed: mixed</t>
        </is>
      </c>
      <c r="B52" s="31">
        <f>COUNTIF('Work log'!$J$6:$J$45,"Mixed")</f>
        <v/>
      </c>
      <c r="C52" s="32" t="n"/>
    </row>
    <row r="53">
      <c r="A53" s="30" t="inlineStr">
        <is>
          <t xml:space="preserve">   The next round showed: no change</t>
        </is>
      </c>
      <c r="B53" s="31">
        <f>COUNTIF('Work log'!$J$6:$J$45,"No change")</f>
        <v/>
      </c>
      <c r="C53" s="32" t="n"/>
    </row>
    <row r="54">
      <c r="A54" s="30" t="inlineStr">
        <is>
          <t xml:space="preserve">   The next round showed: inconclusive</t>
        </is>
      </c>
      <c r="B54" s="31">
        <f>COUNTIF('Work log'!$J$6:$J$45,"Inconclusive")</f>
        <v/>
      </c>
      <c r="C54" s="32" t="n"/>
    </row>
    <row r="56">
      <c r="A56" s="43" t="inlineStr">
        <is>
          <t>A change between rounds is a reading, not proof. Credit a piece of work when the change follows it and holds in the next round.</t>
        </is>
      </c>
    </row>
  </sheetData>
  <printOptions horizontalCentered="0"/>
  <pageMargins left="0.4" right="0.4" top="1" bottom="1" header="0.5" footer="0.5"/>
  <pageSetup orientation="portrait" paperSize="9" fitToHeight="0" fitToWidth="1"/>
</worksheet>
</file>

<file path=xl/worksheets/sheet8.xml><?xml version="1.0" encoding="utf-8"?>
<worksheet xmlns="http://schemas.openxmlformats.org/spreadsheetml/2006/main">
  <sheetPr>
    <tabColor rgb="004A58D6"/>
    <outlinePr summaryBelow="1" summaryRight="1"/>
    <pageSetUpPr fitToPage="1"/>
  </sheetPr>
  <dimension ref="A1:O98"/>
  <sheetViews>
    <sheetView showGridLines="0" workbookViewId="0">
      <pane ySplit="3" topLeftCell="A4" activePane="bottomLeft" state="frozen"/>
      <selection pane="bottomLeft" activeCell="A1" sqref="A1"/>
    </sheetView>
  </sheetViews>
  <sheetFormatPr baseColWidth="8" defaultRowHeight="15"/>
  <cols>
    <col width="27" customWidth="1" min="1" max="1"/>
    <col width="34" customWidth="1" min="2" max="2"/>
    <col width="24" customWidth="1" min="3" max="3"/>
    <col width="26" customWidth="1" min="4" max="4"/>
    <col width="16" customWidth="1" min="5" max="5"/>
    <col width="22" customWidth="1" min="6" max="6"/>
    <col width="16" customWidth="1" min="7" max="7"/>
    <col width="14" customWidth="1" min="8" max="8"/>
    <col width="16" customWidth="1" min="9" max="9"/>
    <col width="30" customWidth="1" min="10" max="10"/>
    <col width="30" customWidth="1" min="11" max="11"/>
    <col width="18" customWidth="1" min="12" max="12"/>
    <col width="10" customWidth="1" min="13" max="13"/>
    <col width="12" customWidth="1" min="14" max="14"/>
    <col width="13" customWidth="1" min="15" max="15"/>
  </cols>
  <sheetData>
    <row r="1" ht="34" customHeight="1">
      <c r="A1" s="44" t="inlineStr">
        <is>
          <t>Worked example: a first review for ClauseMinds</t>
        </is>
      </c>
    </row>
    <row r="2" ht="22" customHeight="1">
      <c r="A2" s="45" t="inlineStr">
        <is>
          <t>Illustrative. These answers were written to show the method. They are not observations of any AI assistant.</t>
        </is>
      </c>
    </row>
    <row r="3" ht="3" customHeight="1">
      <c r="A3" s="46" t="n"/>
      <c r="B3" s="46" t="n"/>
      <c r="C3" s="46" t="n"/>
      <c r="D3" s="46" t="n"/>
      <c r="E3" s="46" t="n"/>
      <c r="F3" s="46" t="n"/>
      <c r="G3" s="46" t="n"/>
      <c r="H3" s="46" t="n"/>
      <c r="I3" s="46" t="n"/>
      <c r="J3" s="46" t="n"/>
      <c r="K3" s="46" t="n"/>
    </row>
    <row r="5" ht="24" customHeight="1">
      <c r="A5" s="47" t="inlineStr">
        <is>
          <t>Scope</t>
        </is>
      </c>
    </row>
    <row r="6">
      <c r="A6" s="37" t="inlineStr">
        <is>
          <t>Product or service</t>
        </is>
      </c>
      <c r="B6" s="30" t="inlineStr">
        <is>
          <t>ClauseMinds Contract AI</t>
        </is>
      </c>
      <c r="C6" s="32" t="n"/>
      <c r="D6" s="32" t="n"/>
    </row>
    <row r="7">
      <c r="A7" s="37" t="inlineStr">
        <is>
          <t>Website</t>
        </is>
      </c>
      <c r="B7" s="30" t="inlineStr">
        <is>
          <t>clauseminds.com</t>
        </is>
      </c>
      <c r="C7" s="32" t="n"/>
      <c r="D7" s="32" t="n"/>
    </row>
    <row r="8">
      <c r="A8" s="37" t="inlineStr">
        <is>
          <t>Market</t>
        </is>
      </c>
      <c r="B8" s="30" t="inlineStr">
        <is>
          <t>UK, Germany and US · English</t>
        </is>
      </c>
      <c r="C8" s="32" t="n"/>
      <c r="D8" s="32" t="n"/>
    </row>
    <row r="9">
      <c r="A9" s="37" t="inlineStr">
        <is>
          <t>Competitors to watch</t>
        </is>
      </c>
      <c r="B9" s="30" t="inlineStr">
        <is>
          <t>Clausewell, Redlinery</t>
        </is>
      </c>
      <c r="C9" s="32" t="n"/>
      <c r="D9" s="32" t="n"/>
    </row>
    <row r="10">
      <c r="A10" s="37" t="inlineStr">
        <is>
          <t>Assistants you’ll ask</t>
        </is>
      </c>
      <c r="B10" s="30" t="inlineStr">
        <is>
          <t>ChatGPT, Gemini, Claude, Perplexity, Google AI Overviews</t>
        </is>
      </c>
      <c r="C10" s="32" t="n"/>
      <c r="D10" s="32" t="n"/>
    </row>
    <row r="11">
      <c r="A11" s="37" t="inlineStr">
        <is>
          <t>Settings, the same every round</t>
        </is>
      </c>
      <c r="B11" s="30" t="inlineStr">
        <is>
          <t>Signed out · UK · default mode</t>
        </is>
      </c>
      <c r="C11" s="32" t="n"/>
      <c r="D11" s="32" t="n"/>
    </row>
    <row r="12">
      <c r="A12" s="37" t="inlineStr">
        <is>
          <t>How often you’ll repeat it</t>
        </is>
      </c>
      <c r="B12" s="30" t="inlineStr">
        <is>
          <t>Every month, on the same questions</t>
        </is>
      </c>
      <c r="C12" s="32" t="n"/>
      <c r="D12" s="32" t="n"/>
    </row>
    <row r="13">
      <c r="A13" s="37" t="inlineStr">
        <is>
          <t>Who runs the review</t>
        </is>
      </c>
      <c r="B13" s="30" t="inlineStr">
        <is>
          <t>Priya</t>
        </is>
      </c>
      <c r="C13" s="32" t="n"/>
      <c r="D13" s="32" t="n"/>
    </row>
    <row r="15" ht="24" customHeight="1">
      <c r="A15" s="47" t="inlineStr">
        <is>
          <t>Buying situations</t>
        </is>
      </c>
    </row>
    <row r="16" ht="30" customHeight="1">
      <c r="A16" s="48" t="inlineStr">
        <is>
          <t>Situation</t>
        </is>
      </c>
      <c r="B16" s="48" t="inlineStr">
        <is>
          <t>Who is buying</t>
        </is>
      </c>
      <c r="C16" s="48" t="inlineStr">
        <is>
          <t>The job they need done</t>
        </is>
      </c>
      <c r="D16" s="48" t="inlineStr">
        <is>
          <t>The constraint that changes the choice</t>
        </is>
      </c>
    </row>
    <row r="17">
      <c r="A17" s="19" t="inlineStr">
        <is>
          <t>S1</t>
        </is>
      </c>
      <c r="B17" s="19" t="inlineStr">
        <is>
          <t>In-house legal team of 20 to 50 people</t>
        </is>
      </c>
      <c r="C17" s="19" t="inlineStr">
        <is>
          <t>Review supplier contracts faster without losing control</t>
        </is>
      </c>
      <c r="D17" s="19" t="inlineStr">
        <is>
          <t>Has to work inside Microsoft Word</t>
        </is>
      </c>
    </row>
    <row r="18">
      <c r="A18" s="49" t="inlineStr">
        <is>
          <t>S2</t>
        </is>
      </c>
      <c r="B18" s="49" t="inlineStr">
        <is>
          <t>Procurement lead at a mid-size manufacturer</t>
        </is>
      </c>
      <c r="C18" s="49" t="inlineStr">
        <is>
          <t>Track renewal dates and obligations across 300 contracts</t>
        </is>
      </c>
      <c r="D18" s="49" t="inlineStr">
        <is>
          <t>No legal team of its own</t>
        </is>
      </c>
    </row>
    <row r="19">
      <c r="A19" s="19" t="inlineStr">
        <is>
          <t>S3</t>
        </is>
      </c>
      <c r="B19" s="19" t="inlineStr">
        <is>
          <t>Founder of a 15-person startup</t>
        </is>
      </c>
      <c r="C19" s="19" t="inlineStr">
        <is>
          <t>Check a customer contract before signing it</t>
        </is>
      </c>
      <c r="D19" s="19" t="inlineStr">
        <is>
          <t>Budget under $100 a month</t>
        </is>
      </c>
    </row>
    <row r="21" ht="24" customHeight="1">
      <c r="A21" s="47" t="inlineStr">
        <is>
          <t>Questions</t>
        </is>
      </c>
    </row>
    <row r="22" ht="30" customHeight="1">
      <c r="A22" s="48" t="inlineStr">
        <is>
          <t>ID</t>
        </is>
      </c>
      <c r="B22" s="48" t="inlineStr">
        <is>
          <t>The question, as a buyer would type it</t>
        </is>
      </c>
      <c r="C22" s="48" t="inlineStr">
        <is>
          <t>Situation</t>
        </is>
      </c>
      <c r="D22" s="48" t="inlineStr">
        <is>
          <t>Type</t>
        </is>
      </c>
      <c r="E22" s="48" t="inlineStr">
        <is>
          <t>Branded?</t>
        </is>
      </c>
      <c r="F22" s="48" t="inlineStr">
        <is>
          <t>Page that should answer it</t>
        </is>
      </c>
    </row>
    <row r="23">
      <c r="A23" s="19" t="inlineStr">
        <is>
          <t>Q1</t>
        </is>
      </c>
      <c r="B23" s="19" t="inlineStr">
        <is>
          <t>What contract review tools work inside Microsoft Word?</t>
        </is>
      </c>
      <c r="C23" s="19" t="inlineStr">
        <is>
          <t>S1</t>
        </is>
      </c>
      <c r="D23" s="19" t="inlineStr">
        <is>
          <t>Discovery</t>
        </is>
      </c>
      <c r="E23" s="19" t="inlineStr">
        <is>
          <t>Unbranded</t>
        </is>
      </c>
      <c r="F23" s="19" t="inlineStr">
        <is>
          <t>clauseminds.com/integrations/word</t>
        </is>
      </c>
    </row>
    <row r="24">
      <c r="A24" s="49" t="inlineStr">
        <is>
          <t>Q2</t>
        </is>
      </c>
      <c r="B24" s="49" t="inlineStr">
        <is>
          <t>Which AI contract review tool suits a 40-person legal team?</t>
        </is>
      </c>
      <c r="C24" s="49" t="inlineStr">
        <is>
          <t>S1</t>
        </is>
      </c>
      <c r="D24" s="49" t="inlineStr">
        <is>
          <t>Fit</t>
        </is>
      </c>
      <c r="E24" s="49" t="inlineStr">
        <is>
          <t>Unbranded</t>
        </is>
      </c>
      <c r="F24" s="49" t="inlineStr">
        <is>
          <t>clauseminds.com/legal-teams</t>
        </is>
      </c>
    </row>
    <row r="25">
      <c r="A25" s="19" t="inlineStr">
        <is>
          <t>Q3</t>
        </is>
      </c>
      <c r="B25" s="19" t="inlineStr">
        <is>
          <t>ClauseMinds vs Clausewell for supplier contracts</t>
        </is>
      </c>
      <c r="C25" s="19" t="inlineStr">
        <is>
          <t>S1</t>
        </is>
      </c>
      <c r="D25" s="19" t="inlineStr">
        <is>
          <t>Comparison</t>
        </is>
      </c>
      <c r="E25" s="19" t="inlineStr">
        <is>
          <t>Branded</t>
        </is>
      </c>
      <c r="F25" s="19" t="inlineStr">
        <is>
          <t>(none yet)</t>
        </is>
      </c>
    </row>
    <row r="26">
      <c r="A26" s="49" t="inlineStr">
        <is>
          <t>Q4</t>
        </is>
      </c>
      <c r="B26" s="49" t="inlineStr">
        <is>
          <t>Is ClauseMinds accurate enough for legal review?</t>
        </is>
      </c>
      <c r="C26" s="49" t="inlineStr">
        <is>
          <t>S1</t>
        </is>
      </c>
      <c r="D26" s="49" t="inlineStr">
        <is>
          <t>Objection</t>
        </is>
      </c>
      <c r="E26" s="49" t="inlineStr">
        <is>
          <t>Branded</t>
        </is>
      </c>
      <c r="F26" s="49" t="inlineStr">
        <is>
          <t>clauseminds.com/security</t>
        </is>
      </c>
    </row>
    <row r="27">
      <c r="A27" s="19" t="inlineStr">
        <is>
          <t>Q5</t>
        </is>
      </c>
      <c r="B27" s="19" t="inlineStr">
        <is>
          <t>How can procurement track contract renewals without a legal team?</t>
        </is>
      </c>
      <c r="C27" s="19" t="inlineStr">
        <is>
          <t>S2</t>
        </is>
      </c>
      <c r="D27" s="19" t="inlineStr">
        <is>
          <t>Discovery</t>
        </is>
      </c>
      <c r="E27" s="19" t="inlineStr">
        <is>
          <t>Unbranded</t>
        </is>
      </c>
      <c r="F27" s="19" t="inlineStr">
        <is>
          <t>clauseminds.com/obligations</t>
        </is>
      </c>
    </row>
    <row r="28">
      <c r="A28" s="49" t="inlineStr">
        <is>
          <t>Q6</t>
        </is>
      </c>
      <c r="B28" s="49" t="inlineStr">
        <is>
          <t>Which contract tools track obligations across hundreds of contracts?</t>
        </is>
      </c>
      <c r="C28" s="49" t="inlineStr">
        <is>
          <t>S2</t>
        </is>
      </c>
      <c r="D28" s="49" t="inlineStr">
        <is>
          <t>Fit</t>
        </is>
      </c>
      <c r="E28" s="49" t="inlineStr">
        <is>
          <t>Unbranded</t>
        </is>
      </c>
      <c r="F28" s="49" t="inlineStr">
        <is>
          <t>clauseminds.com/obligations</t>
        </is>
      </c>
    </row>
    <row r="29">
      <c r="A29" s="19" t="inlineStr">
        <is>
          <t>Q7</t>
        </is>
      </c>
      <c r="B29" s="19" t="inlineStr">
        <is>
          <t>Contract software or a spreadsheet for tracking renewals?</t>
        </is>
      </c>
      <c r="C29" s="19" t="inlineStr">
        <is>
          <t>S2</t>
        </is>
      </c>
      <c r="D29" s="19" t="inlineStr">
        <is>
          <t>Comparison</t>
        </is>
      </c>
      <c r="E29" s="19" t="inlineStr">
        <is>
          <t>Unbranded</t>
        </is>
      </c>
      <c r="F29" s="19" t="inlineStr">
        <is>
          <t>(none yet)</t>
        </is>
      </c>
    </row>
    <row r="30">
      <c r="A30" s="49" t="inlineStr">
        <is>
          <t>Q8</t>
        </is>
      </c>
      <c r="B30" s="49" t="inlineStr">
        <is>
          <t>Does ClauseMinds keep our contracts after a review?</t>
        </is>
      </c>
      <c r="C30" s="49" t="inlineStr">
        <is>
          <t>S2</t>
        </is>
      </c>
      <c r="D30" s="49" t="inlineStr">
        <is>
          <t>Objection</t>
        </is>
      </c>
      <c r="E30" s="49" t="inlineStr">
        <is>
          <t>Branded</t>
        </is>
      </c>
      <c r="F30" s="49" t="inlineStr">
        <is>
          <t>clauseminds.com/security</t>
        </is>
      </c>
    </row>
    <row r="31">
      <c r="A31" s="19" t="inlineStr">
        <is>
          <t>Q9</t>
        </is>
      </c>
      <c r="B31" s="19" t="inlineStr">
        <is>
          <t>Cheapest way to check a contract before signing</t>
        </is>
      </c>
      <c r="C31" s="19" t="inlineStr">
        <is>
          <t>S3</t>
        </is>
      </c>
      <c r="D31" s="19" t="inlineStr">
        <is>
          <t>Discovery</t>
        </is>
      </c>
      <c r="E31" s="19" t="inlineStr">
        <is>
          <t>Unbranded</t>
        </is>
      </c>
      <c r="F31" s="19" t="inlineStr">
        <is>
          <t>clauseminds.com/pricing</t>
        </is>
      </c>
    </row>
    <row r="32">
      <c r="A32" s="49" t="inlineStr">
        <is>
          <t>Q10</t>
        </is>
      </c>
      <c r="B32" s="49" t="inlineStr">
        <is>
          <t>AI contract review for a startup under $100 a month</t>
        </is>
      </c>
      <c r="C32" s="49" t="inlineStr">
        <is>
          <t>S3</t>
        </is>
      </c>
      <c r="D32" s="49" t="inlineStr">
        <is>
          <t>Fit</t>
        </is>
      </c>
      <c r="E32" s="49" t="inlineStr">
        <is>
          <t>Unbranded</t>
        </is>
      </c>
      <c r="F32" s="49" t="inlineStr">
        <is>
          <t>clauseminds.com/pricing</t>
        </is>
      </c>
    </row>
    <row r="33">
      <c r="A33" s="19" t="inlineStr">
        <is>
          <t>Q11</t>
        </is>
      </c>
      <c r="B33" s="19" t="inlineStr">
        <is>
          <t>ClauseMinds or Redlinery for a small startup?</t>
        </is>
      </c>
      <c r="C33" s="19" t="inlineStr">
        <is>
          <t>S3</t>
        </is>
      </c>
      <c r="D33" s="19" t="inlineStr">
        <is>
          <t>Comparison</t>
        </is>
      </c>
      <c r="E33" s="19" t="inlineStr">
        <is>
          <t>Branded</t>
        </is>
      </c>
      <c r="F33" s="19" t="inlineStr">
        <is>
          <t>(none yet)</t>
        </is>
      </c>
    </row>
    <row r="34">
      <c r="A34" s="49" t="inlineStr">
        <is>
          <t>Q12</t>
        </is>
      </c>
      <c r="B34" s="49" t="inlineStr">
        <is>
          <t>Can I trust AI to review a contract without a lawyer?</t>
        </is>
      </c>
      <c r="C34" s="49" t="inlineStr">
        <is>
          <t>S3</t>
        </is>
      </c>
      <c r="D34" s="49" t="inlineStr">
        <is>
          <t>Objection</t>
        </is>
      </c>
      <c r="E34" s="49" t="inlineStr">
        <is>
          <t>Unbranded</t>
        </is>
      </c>
      <c r="F34" s="49" t="inlineStr">
        <is>
          <t>clauseminds.com/blog/ai-review-limits</t>
        </is>
      </c>
    </row>
    <row r="36" ht="24" customHeight="1">
      <c r="A36" s="47" t="inlineStr">
        <is>
          <t>Page audit</t>
        </is>
      </c>
    </row>
    <row r="37" ht="30" customHeight="1">
      <c r="A37" s="48" t="inlineStr">
        <is>
          <t>Page</t>
        </is>
      </c>
      <c r="B37" s="48" t="inlineStr">
        <is>
          <t>What it's for</t>
        </is>
      </c>
      <c r="C37" s="48" t="inlineStr">
        <is>
          <t>Questions it should answer</t>
        </is>
      </c>
      <c r="D37" s="48" t="inlineStr">
        <is>
          <t>Says what, who and the job</t>
        </is>
      </c>
      <c r="E37" s="48" t="inlineStr">
        <is>
          <t>Says who it doesn’t suit</t>
        </is>
      </c>
      <c r="F37" s="48" t="inlineStr">
        <is>
          <t>Answers its questions</t>
        </is>
      </c>
      <c r="G37" s="48" t="inlineStr">
        <is>
          <t>Key facts as text</t>
        </is>
      </c>
      <c r="H37" s="48" t="inlineStr">
        <is>
          <t>Dated and sourced</t>
        </is>
      </c>
      <c r="I37" s="48" t="inlineStr">
        <is>
          <t>Readable without scripts</t>
        </is>
      </c>
      <c r="J37" s="48" t="inlineStr">
        <is>
          <t>Checks passed (of 6)</t>
        </is>
      </c>
      <c r="K37" s="48" t="inlineStr">
        <is>
          <t>Biggest gap</t>
        </is>
      </c>
      <c r="L37" s="48" t="inlineStr">
        <is>
          <t>Next action</t>
        </is>
      </c>
      <c r="M37" s="48" t="inlineStr">
        <is>
          <t>Owner</t>
        </is>
      </c>
      <c r="N37" s="48" t="inlineStr">
        <is>
          <t>Status</t>
        </is>
      </c>
      <c r="O37" s="48" t="inlineStr">
        <is>
          <t>Last checked</t>
        </is>
      </c>
    </row>
    <row r="38">
      <c r="A38" s="19" t="inlineStr">
        <is>
          <t>clauseminds.com/integrations/word</t>
        </is>
      </c>
      <c r="B38" s="19" t="inlineStr">
        <is>
          <t>The Word add-in</t>
        </is>
      </c>
      <c r="C38" s="19" t="inlineStr">
        <is>
          <t>Q1</t>
        </is>
      </c>
      <c r="D38" s="19" t="inlineStr">
        <is>
          <t>Yes</t>
        </is>
      </c>
      <c r="E38" s="19" t="inlineStr">
        <is>
          <t>No</t>
        </is>
      </c>
      <c r="F38" s="19" t="inlineStr">
        <is>
          <t>Yes</t>
        </is>
      </c>
      <c r="G38" s="19" t="inlineStr">
        <is>
          <t>Yes</t>
        </is>
      </c>
      <c r="H38" s="19" t="inlineStr">
        <is>
          <t>Partly</t>
        </is>
      </c>
      <c r="I38" s="19" t="inlineStr">
        <is>
          <t>Yes</t>
        </is>
      </c>
      <c r="J38" s="23" t="n">
        <v>4</v>
      </c>
      <c r="K38" s="19" t="inlineStr">
        <is>
          <t>Never says who it doesn’t suit</t>
        </is>
      </c>
      <c r="L38" s="19" t="inlineStr">
        <is>
          <t>Add missing facts</t>
        </is>
      </c>
      <c r="M38" s="19" t="inlineStr">
        <is>
          <t>Priya</t>
        </is>
      </c>
      <c r="N38" s="19" t="inlineStr">
        <is>
          <t>Not started</t>
        </is>
      </c>
      <c r="O38" s="19" t="inlineStr">
        <is>
          <t>8 Sep 2026</t>
        </is>
      </c>
    </row>
    <row r="39">
      <c r="A39" s="49" t="inlineStr">
        <is>
          <t>clauseminds.com/legal-teams</t>
        </is>
      </c>
      <c r="B39" s="49" t="inlineStr">
        <is>
          <t>In-house legal teams</t>
        </is>
      </c>
      <c r="C39" s="49" t="inlineStr">
        <is>
          <t>Q2</t>
        </is>
      </c>
      <c r="D39" s="49" t="inlineStr">
        <is>
          <t>Partly</t>
        </is>
      </c>
      <c r="E39" s="49" t="inlineStr">
        <is>
          <t>No</t>
        </is>
      </c>
      <c r="F39" s="49" t="inlineStr">
        <is>
          <t>Partly</t>
        </is>
      </c>
      <c r="G39" s="49" t="inlineStr">
        <is>
          <t>No</t>
        </is>
      </c>
      <c r="H39" s="49" t="inlineStr">
        <is>
          <t>No</t>
        </is>
      </c>
      <c r="I39" s="49" t="inlineStr">
        <is>
          <t>Yes</t>
        </is>
      </c>
      <c r="J39" s="50" t="n">
        <v>1</v>
      </c>
      <c r="K39" s="49" t="inlineStr">
        <is>
          <t>Slogans instead of facts: no team size, seats or price</t>
        </is>
      </c>
      <c r="L39" s="49" t="inlineStr">
        <is>
          <t>Rewrite a section</t>
        </is>
      </c>
      <c r="M39" s="49" t="inlineStr">
        <is>
          <t>Priya</t>
        </is>
      </c>
      <c r="N39" s="49" t="inlineStr">
        <is>
          <t>In progress</t>
        </is>
      </c>
      <c r="O39" s="49" t="inlineStr">
        <is>
          <t>8 Sep 2026</t>
        </is>
      </c>
    </row>
    <row r="40">
      <c r="A40" s="19" t="inlineStr">
        <is>
          <t>clauseminds.com/security</t>
        </is>
      </c>
      <c r="B40" s="19" t="inlineStr">
        <is>
          <t>Data handling and accuracy</t>
        </is>
      </c>
      <c r="C40" s="19" t="inlineStr">
        <is>
          <t>Q4, Q8</t>
        </is>
      </c>
      <c r="D40" s="19" t="inlineStr">
        <is>
          <t>Yes</t>
        </is>
      </c>
      <c r="E40" s="19" t="inlineStr">
        <is>
          <t>No</t>
        </is>
      </c>
      <c r="F40" s="19" t="inlineStr">
        <is>
          <t>Partly</t>
        </is>
      </c>
      <c r="G40" s="19" t="inlineStr">
        <is>
          <t>Yes</t>
        </is>
      </c>
      <c r="H40" s="19" t="inlineStr">
        <is>
          <t>Yes</t>
        </is>
      </c>
      <c r="I40" s="19" t="inlineStr">
        <is>
          <t>Yes</t>
        </is>
      </c>
      <c r="J40" s="23" t="n">
        <v>4</v>
      </c>
      <c r="K40" s="19" t="inlineStr">
        <is>
          <t>Accuracy is covered only in an old blog post</t>
        </is>
      </c>
      <c r="L40" s="19" t="inlineStr">
        <is>
          <t>Rewrite a section</t>
        </is>
      </c>
      <c r="M40" s="19" t="inlineStr">
        <is>
          <t>Priya</t>
        </is>
      </c>
      <c r="N40" s="19" t="inlineStr">
        <is>
          <t>Not started</t>
        </is>
      </c>
      <c r="O40" s="19" t="inlineStr">
        <is>
          <t>8 Sep 2026</t>
        </is>
      </c>
    </row>
    <row r="41">
      <c r="A41" s="49" t="inlineStr">
        <is>
          <t>clauseminds.com/obligations</t>
        </is>
      </c>
      <c r="B41" s="49" t="inlineStr">
        <is>
          <t>Obligation and renewal tracking</t>
        </is>
      </c>
      <c r="C41" s="49" t="inlineStr">
        <is>
          <t>Q5, Q6</t>
        </is>
      </c>
      <c r="D41" s="49" t="inlineStr">
        <is>
          <t>Partly</t>
        </is>
      </c>
      <c r="E41" s="49" t="inlineStr">
        <is>
          <t>No</t>
        </is>
      </c>
      <c r="F41" s="49" t="inlineStr">
        <is>
          <t>Partly</t>
        </is>
      </c>
      <c r="G41" s="49" t="inlineStr">
        <is>
          <t>Yes</t>
        </is>
      </c>
      <c r="H41" s="49" t="inlineStr">
        <is>
          <t>No</t>
        </is>
      </c>
      <c r="I41" s="49" t="inlineStr">
        <is>
          <t>Yes</t>
        </is>
      </c>
      <c r="J41" s="50" t="n">
        <v>2</v>
      </c>
      <c r="K41" s="49" t="inlineStr">
        <is>
          <t>Written for lawyers, not for procurement</t>
        </is>
      </c>
      <c r="L41" s="49" t="inlineStr">
        <is>
          <t>Rewrite a section</t>
        </is>
      </c>
      <c r="M41" s="49" t="inlineStr">
        <is>
          <t>Sam</t>
        </is>
      </c>
      <c r="N41" s="49" t="inlineStr">
        <is>
          <t>Not started</t>
        </is>
      </c>
      <c r="O41" s="49" t="inlineStr">
        <is>
          <t>8 Sep 2026</t>
        </is>
      </c>
    </row>
    <row r="42">
      <c r="A42" s="19" t="inlineStr">
        <is>
          <t>clauseminds.com/pricing</t>
        </is>
      </c>
      <c r="B42" s="19" t="inlineStr">
        <is>
          <t>Plans and prices</t>
        </is>
      </c>
      <c r="C42" s="19" t="inlineStr">
        <is>
          <t>Q9, Q10</t>
        </is>
      </c>
      <c r="D42" s="19" t="inlineStr">
        <is>
          <t>Yes</t>
        </is>
      </c>
      <c r="E42" s="19" t="inlineStr">
        <is>
          <t>Yes</t>
        </is>
      </c>
      <c r="F42" s="19" t="inlineStr">
        <is>
          <t>Yes</t>
        </is>
      </c>
      <c r="G42" s="19" t="inlineStr">
        <is>
          <t>Yes</t>
        </is>
      </c>
      <c r="H42" s="19" t="inlineStr">
        <is>
          <t>Yes</t>
        </is>
      </c>
      <c r="I42" s="19" t="inlineStr">
        <is>
          <t>Yes</t>
        </is>
      </c>
      <c r="J42" s="23" t="n">
        <v>6</v>
      </c>
      <c r="K42" s="19" t="inlineStr">
        <is>
          <t>None now. The startup plan and single checks were added on 22 Sep</t>
        </is>
      </c>
      <c r="L42" s="19" t="inlineStr">
        <is>
          <t>Add missing facts</t>
        </is>
      </c>
      <c r="M42" s="19" t="inlineStr">
        <is>
          <t>Priya</t>
        </is>
      </c>
      <c r="N42" s="19" t="inlineStr">
        <is>
          <t>Shipped</t>
        </is>
      </c>
      <c r="O42" s="19" t="inlineStr">
        <is>
          <t>6 Oct 2026</t>
        </is>
      </c>
    </row>
    <row r="43">
      <c r="A43" s="49" t="inlineStr">
        <is>
          <t>clauseminds.com/blog/ai-review-limits</t>
        </is>
      </c>
      <c r="B43" s="49" t="inlineStr">
        <is>
          <t>What AI review can’t do</t>
        </is>
      </c>
      <c r="C43" s="49" t="inlineStr">
        <is>
          <t>Q12</t>
        </is>
      </c>
      <c r="D43" s="49" t="inlineStr">
        <is>
          <t>No</t>
        </is>
      </c>
      <c r="E43" s="49" t="inlineStr">
        <is>
          <t>No</t>
        </is>
      </c>
      <c r="F43" s="49" t="inlineStr">
        <is>
          <t>Partly</t>
        </is>
      </c>
      <c r="G43" s="49" t="inlineStr">
        <is>
          <t>Yes</t>
        </is>
      </c>
      <c r="H43" s="49" t="inlineStr">
        <is>
          <t>No</t>
        </is>
      </c>
      <c r="I43" s="49" t="inlineStr">
        <is>
          <t>Yes</t>
        </is>
      </c>
      <c r="J43" s="50" t="n">
        <v>2</v>
      </c>
      <c r="K43" s="49" t="inlineStr">
        <is>
          <t>The answer sits below a long introduction</t>
        </is>
      </c>
      <c r="L43" s="49" t="inlineStr">
        <is>
          <t>Rewrite a section</t>
        </is>
      </c>
      <c r="M43" s="49" t="inlineStr">
        <is>
          <t>Priya</t>
        </is>
      </c>
      <c r="N43" s="49" t="inlineStr">
        <is>
          <t>Not started</t>
        </is>
      </c>
      <c r="O43" s="49" t="inlineStr">
        <is>
          <t>8 Sep 2026</t>
        </is>
      </c>
    </row>
    <row r="45" ht="24" customHeight="1">
      <c r="A45" s="47" t="inlineStr">
        <is>
          <t>Answer log, two rounds</t>
        </is>
      </c>
    </row>
    <row r="46" ht="30" customHeight="1">
      <c r="A46" s="48" t="inlineStr">
        <is>
          <t>Round</t>
        </is>
      </c>
      <c r="B46" s="48" t="inlineStr">
        <is>
          <t>Date</t>
        </is>
      </c>
      <c r="C46" s="48" t="inlineStr">
        <is>
          <t>Question ID</t>
        </is>
      </c>
      <c r="D46" s="48" t="inlineStr">
        <is>
          <t>Question</t>
        </is>
      </c>
      <c r="E46" s="48" t="inlineStr">
        <is>
          <t>Assistant</t>
        </is>
      </c>
      <c r="F46" s="48" t="inlineStr">
        <is>
          <t>Settings</t>
        </is>
      </c>
      <c r="G46" s="48" t="inlineStr">
        <is>
          <t>Our brand</t>
        </is>
      </c>
      <c r="H46" s="48" t="inlineStr">
        <is>
          <t>Our page cited?</t>
        </is>
      </c>
      <c r="I46" s="48" t="inlineStr">
        <is>
          <t>Other brands named</t>
        </is>
      </c>
      <c r="J46" s="48" t="inlineStr">
        <is>
          <t>What the answer said</t>
        </is>
      </c>
      <c r="K46" s="48" t="inlineStr">
        <is>
          <t>Sources cited</t>
        </is>
      </c>
    </row>
    <row r="47">
      <c r="A47" s="19" t="n">
        <v>1</v>
      </c>
      <c r="B47" s="19" t="inlineStr">
        <is>
          <t>8 Sep 2026</t>
        </is>
      </c>
      <c r="C47" s="19" t="inlineStr">
        <is>
          <t>Q1</t>
        </is>
      </c>
      <c r="D47" s="19" t="inlineStr">
        <is>
          <t>What contract review tools work inside Microsoft Word?</t>
        </is>
      </c>
      <c r="E47" s="19" t="inlineStr">
        <is>
          <t>ChatGPT</t>
        </is>
      </c>
      <c r="F47" s="19" t="inlineStr">
        <is>
          <t>Signed out · UK · default mode</t>
        </is>
      </c>
      <c r="G47" s="19" t="inlineStr">
        <is>
          <t>Recommended</t>
        </is>
      </c>
      <c r="H47" s="19" t="inlineStr">
        <is>
          <t>Yes</t>
        </is>
      </c>
      <c r="I47" s="19" t="inlineStr">
        <is>
          <t>Clausewell</t>
        </is>
      </c>
      <c r="J47" s="19" t="inlineStr">
        <is>
          <t>ClauseMinds runs as a Word add-in. Reviewers stay in the document they already use.</t>
        </is>
      </c>
      <c r="K47" s="19" t="inlineStr">
        <is>
          <t>clauseminds.com/integrations/word</t>
        </is>
      </c>
    </row>
    <row r="48">
      <c r="A48" s="49" t="n">
        <v>1</v>
      </c>
      <c r="B48" s="49" t="inlineStr">
        <is>
          <t>8 Sep 2026</t>
        </is>
      </c>
      <c r="C48" s="49" t="inlineStr">
        <is>
          <t>Q1</t>
        </is>
      </c>
      <c r="D48" s="49" t="inlineStr">
        <is>
          <t>What contract review tools work inside Microsoft Word?</t>
        </is>
      </c>
      <c r="E48" s="49" t="inlineStr">
        <is>
          <t>Perplexity</t>
        </is>
      </c>
      <c r="F48" s="49" t="inlineStr">
        <is>
          <t>Signed out · UK · default mode</t>
        </is>
      </c>
      <c r="G48" s="49" t="inlineStr">
        <is>
          <t>Mentioned</t>
        </is>
      </c>
      <c r="H48" s="49" t="inlineStr">
        <is>
          <t>Yes</t>
        </is>
      </c>
      <c r="I48" s="49" t="inlineStr">
        <is>
          <t>Clausewell, Redlinery</t>
        </is>
      </c>
      <c r="J48" s="49" t="inlineStr">
        <is>
          <t>Options include Clausewell, Redlinery and ClauseMinds.</t>
        </is>
      </c>
      <c r="K48" s="49" t="inlineStr">
        <is>
          <t>clauseminds.com/integrations/word, a review site</t>
        </is>
      </c>
    </row>
    <row r="49">
      <c r="A49" s="19" t="n">
        <v>1</v>
      </c>
      <c r="B49" s="19" t="inlineStr">
        <is>
          <t>8 Sep 2026</t>
        </is>
      </c>
      <c r="C49" s="19" t="inlineStr">
        <is>
          <t>Q2</t>
        </is>
      </c>
      <c r="D49" s="19" t="inlineStr">
        <is>
          <t>Which AI contract review tool suits a 40-person legal team?</t>
        </is>
      </c>
      <c r="E49" s="19" t="inlineStr">
        <is>
          <t>ChatGPT</t>
        </is>
      </c>
      <c r="F49" s="19" t="inlineStr">
        <is>
          <t>Signed out · UK · default mode</t>
        </is>
      </c>
      <c r="G49" s="19" t="inlineStr">
        <is>
          <t>Absent</t>
        </is>
      </c>
      <c r="H49" s="19" t="inlineStr">
        <is>
          <t>No</t>
        </is>
      </c>
      <c r="I49" s="19" t="inlineStr">
        <is>
          <t>Clausewell, Redlinery</t>
        </is>
      </c>
      <c r="J49" s="19" t="inlineStr">
        <is>
          <t>For a legal team of that size, Clausewell and Redlinery are common choices.</t>
        </is>
      </c>
      <c r="K49" s="19" t="inlineStr">
        <is>
          <t>A review site</t>
        </is>
      </c>
    </row>
    <row r="50">
      <c r="A50" s="49" t="n">
        <v>1</v>
      </c>
      <c r="B50" s="49" t="inlineStr">
        <is>
          <t>8 Sep 2026</t>
        </is>
      </c>
      <c r="C50" s="49" t="inlineStr">
        <is>
          <t>Q2</t>
        </is>
      </c>
      <c r="D50" s="49" t="inlineStr">
        <is>
          <t>Which AI contract review tool suits a 40-person legal team?</t>
        </is>
      </c>
      <c r="E50" s="49" t="inlineStr">
        <is>
          <t>Gemini</t>
        </is>
      </c>
      <c r="F50" s="49" t="inlineStr">
        <is>
          <t>Signed out · UK · default mode</t>
        </is>
      </c>
      <c r="G50" s="49" t="inlineStr">
        <is>
          <t>Absent</t>
        </is>
      </c>
      <c r="H50" s="49" t="inlineStr">
        <is>
          <t>No</t>
        </is>
      </c>
      <c r="I50" s="49" t="inlineStr">
        <is>
          <t>Clausewell</t>
        </is>
      </c>
      <c r="J50" s="49" t="inlineStr">
        <is>
          <t>Clausewell is the usual pick for legal teams of that size.</t>
        </is>
      </c>
      <c r="K50" s="49" t="inlineStr">
        <is>
          <t>A review site</t>
        </is>
      </c>
    </row>
    <row r="51">
      <c r="A51" s="19" t="n">
        <v>1</v>
      </c>
      <c r="B51" s="19" t="inlineStr">
        <is>
          <t>8 Sep 2026</t>
        </is>
      </c>
      <c r="C51" s="19" t="inlineStr">
        <is>
          <t>Q3</t>
        </is>
      </c>
      <c r="D51" s="19" t="inlineStr">
        <is>
          <t>ClauseMinds vs Clausewell for supplier contracts</t>
        </is>
      </c>
      <c r="E51" s="19" t="inlineStr">
        <is>
          <t>ChatGPT</t>
        </is>
      </c>
      <c r="F51" s="19" t="inlineStr">
        <is>
          <t>Signed out · UK · default mode</t>
        </is>
      </c>
      <c r="G51" s="19" t="inlineStr">
        <is>
          <t>Mentioned</t>
        </is>
      </c>
      <c r="H51" s="19" t="inlineStr">
        <is>
          <t>No</t>
        </is>
      </c>
      <c r="I51" s="19" t="inlineStr">
        <is>
          <t>Clausewell</t>
        </is>
      </c>
      <c r="J51" s="19" t="inlineStr">
        <is>
          <t>Clausewell says it handles larger clause libraries than ClauseMinds.</t>
        </is>
      </c>
      <c r="K51" s="19" t="inlineStr">
        <is>
          <t>clausewell.com/compare</t>
        </is>
      </c>
    </row>
    <row r="52">
      <c r="A52" s="49" t="n">
        <v>1</v>
      </c>
      <c r="B52" s="49" t="inlineStr">
        <is>
          <t>8 Sep 2026</t>
        </is>
      </c>
      <c r="C52" s="49" t="inlineStr">
        <is>
          <t>Q3</t>
        </is>
      </c>
      <c r="D52" s="49" t="inlineStr">
        <is>
          <t>ClauseMinds vs Clausewell for supplier contracts</t>
        </is>
      </c>
      <c r="E52" s="49" t="inlineStr">
        <is>
          <t>Claude</t>
        </is>
      </c>
      <c r="F52" s="49" t="inlineStr">
        <is>
          <t>Signed out · UK · default mode</t>
        </is>
      </c>
      <c r="G52" s="49" t="inlineStr">
        <is>
          <t>Mentioned</t>
        </is>
      </c>
      <c r="H52" s="49" t="inlineStr">
        <is>
          <t>No</t>
        </is>
      </c>
      <c r="I52" s="49" t="inlineStr">
        <is>
          <t>Clausewell</t>
        </is>
      </c>
      <c r="J52" s="49" t="inlineStr">
        <is>
          <t>Both review supplier contracts; the main difference is how each handles clause libraries.</t>
        </is>
      </c>
      <c r="K52" s="49" t="inlineStr">
        <is>
          <t>clausewell.com/compare</t>
        </is>
      </c>
    </row>
    <row r="53">
      <c r="A53" s="19" t="n">
        <v>1</v>
      </c>
      <c r="B53" s="19" t="inlineStr">
        <is>
          <t>8 Sep 2026</t>
        </is>
      </c>
      <c r="C53" s="19" t="inlineStr">
        <is>
          <t>Q4</t>
        </is>
      </c>
      <c r="D53" s="19" t="inlineStr">
        <is>
          <t>Is ClauseMinds accurate enough for legal review?</t>
        </is>
      </c>
      <c r="E53" s="19" t="inlineStr">
        <is>
          <t>Google AI Overviews</t>
        </is>
      </c>
      <c r="F53" s="19" t="inlineStr">
        <is>
          <t>Signed out · UK · default mode</t>
        </is>
      </c>
      <c r="G53" s="19" t="inlineStr">
        <is>
          <t>Mentioned</t>
        </is>
      </c>
      <c r="H53" s="19" t="inlineStr">
        <is>
          <t>No</t>
        </is>
      </c>
      <c r="I53" s="19" t="inlineStr">
        <is>
          <t>(none)</t>
        </is>
      </c>
      <c r="J53" s="19" t="inlineStr">
        <is>
          <t>Some users say ClauseMinds needs a human check on unusual clauses.</t>
        </is>
      </c>
      <c r="K53" s="19" t="inlineStr">
        <is>
          <t>A community forum thread</t>
        </is>
      </c>
    </row>
    <row r="54">
      <c r="A54" s="49" t="n">
        <v>1</v>
      </c>
      <c r="B54" s="49" t="inlineStr">
        <is>
          <t>8 Sep 2026</t>
        </is>
      </c>
      <c r="C54" s="49" t="inlineStr">
        <is>
          <t>Q5</t>
        </is>
      </c>
      <c r="D54" s="49" t="inlineStr">
        <is>
          <t>How can procurement track contract renewals without a legal team?</t>
        </is>
      </c>
      <c r="E54" s="49" t="inlineStr">
        <is>
          <t>ChatGPT</t>
        </is>
      </c>
      <c r="F54" s="49" t="inlineStr">
        <is>
          <t>Signed out · UK · default mode</t>
        </is>
      </c>
      <c r="G54" s="49" t="inlineStr">
        <is>
          <t>Absent</t>
        </is>
      </c>
      <c r="H54" s="49" t="inlineStr">
        <is>
          <t>No</t>
        </is>
      </c>
      <c r="I54" s="49" t="inlineStr">
        <is>
          <t>Redlinery</t>
        </is>
      </c>
      <c r="J54" s="49" t="inlineStr">
        <is>
          <t>A shared calendar works for a few contracts; a tool such as Redlinery can flag renewals.</t>
        </is>
      </c>
      <c r="K54" s="49" t="inlineStr">
        <is>
          <t>redlinery.com/renewals</t>
        </is>
      </c>
    </row>
    <row r="55">
      <c r="A55" s="19" t="n">
        <v>1</v>
      </c>
      <c r="B55" s="19" t="inlineStr">
        <is>
          <t>8 Sep 2026</t>
        </is>
      </c>
      <c r="C55" s="19" t="inlineStr">
        <is>
          <t>Q5</t>
        </is>
      </c>
      <c r="D55" s="19" t="inlineStr">
        <is>
          <t>How can procurement track contract renewals without a legal team?</t>
        </is>
      </c>
      <c r="E55" s="19" t="inlineStr">
        <is>
          <t>Perplexity</t>
        </is>
      </c>
      <c r="F55" s="19" t="inlineStr">
        <is>
          <t>Signed out · UK · default mode</t>
        </is>
      </c>
      <c r="G55" s="19" t="inlineStr">
        <is>
          <t>Absent</t>
        </is>
      </c>
      <c r="H55" s="19" t="inlineStr">
        <is>
          <t>No</t>
        </is>
      </c>
      <c r="I55" s="19" t="inlineStr">
        <is>
          <t>Redlinery</t>
        </is>
      </c>
      <c r="J55" s="19" t="inlineStr">
        <is>
          <t>Redlinery and a renewal calendar are the two options most teams start with.</t>
        </is>
      </c>
      <c r="K55" s="19" t="inlineStr">
        <is>
          <t>redlinery.com/renewals, a buyer guide</t>
        </is>
      </c>
    </row>
    <row r="56">
      <c r="A56" s="49" t="n">
        <v>1</v>
      </c>
      <c r="B56" s="49" t="inlineStr">
        <is>
          <t>8 Sep 2026</t>
        </is>
      </c>
      <c r="C56" s="49" t="inlineStr">
        <is>
          <t>Q6</t>
        </is>
      </c>
      <c r="D56" s="49" t="inlineStr">
        <is>
          <t>Which contract tools track obligations across hundreds of contracts?</t>
        </is>
      </c>
      <c r="E56" s="49" t="inlineStr">
        <is>
          <t>Gemini</t>
        </is>
      </c>
      <c r="F56" s="49" t="inlineStr">
        <is>
          <t>Signed out · UK · default mode</t>
        </is>
      </c>
      <c r="G56" s="49" t="inlineStr">
        <is>
          <t>Recommended</t>
        </is>
      </c>
      <c r="H56" s="49" t="inlineStr">
        <is>
          <t>Yes</t>
        </is>
      </c>
      <c r="I56" s="49" t="inlineStr">
        <is>
          <t>Redlinery</t>
        </is>
      </c>
      <c r="J56" s="49" t="inlineStr">
        <is>
          <t>ClauseMinds tracks obligations and renewal dates across a large contract portfolio.</t>
        </is>
      </c>
      <c r="K56" s="49" t="inlineStr">
        <is>
          <t>clauseminds.com/obligations</t>
        </is>
      </c>
    </row>
    <row r="57">
      <c r="A57" s="19" t="n">
        <v>1</v>
      </c>
      <c r="B57" s="19" t="inlineStr">
        <is>
          <t>8 Sep 2026</t>
        </is>
      </c>
      <c r="C57" s="19" t="inlineStr">
        <is>
          <t>Q7</t>
        </is>
      </c>
      <c r="D57" s="19" t="inlineStr">
        <is>
          <t>Contract software or a spreadsheet for tracking renewals?</t>
        </is>
      </c>
      <c r="E57" s="19" t="inlineStr">
        <is>
          <t>ChatGPT</t>
        </is>
      </c>
      <c r="F57" s="19" t="inlineStr">
        <is>
          <t>Signed out · UK · default mode</t>
        </is>
      </c>
      <c r="G57" s="19" t="inlineStr">
        <is>
          <t>Absent</t>
        </is>
      </c>
      <c r="H57" s="19" t="inlineStr">
        <is>
          <t>No</t>
        </is>
      </c>
      <c r="I57" s="19" t="inlineStr">
        <is>
          <t>(none)</t>
        </is>
      </c>
      <c r="J57" s="19" t="inlineStr">
        <is>
          <t>A spreadsheet works for a handful of contracts; past that, renewal dates get missed.</t>
        </is>
      </c>
      <c r="K57" s="19" t="inlineStr">
        <is>
          <t>A buyer guide</t>
        </is>
      </c>
    </row>
    <row r="58">
      <c r="A58" s="49" t="n">
        <v>1</v>
      </c>
      <c r="B58" s="49" t="inlineStr">
        <is>
          <t>8 Sep 2026</t>
        </is>
      </c>
      <c r="C58" s="49" t="inlineStr">
        <is>
          <t>Q8</t>
        </is>
      </c>
      <c r="D58" s="49" t="inlineStr">
        <is>
          <t>Does ClauseMinds keep our contracts after a review?</t>
        </is>
      </c>
      <c r="E58" s="49" t="inlineStr">
        <is>
          <t>Claude</t>
        </is>
      </c>
      <c r="F58" s="49" t="inlineStr">
        <is>
          <t>Signed out · UK · default mode</t>
        </is>
      </c>
      <c r="G58" s="49" t="inlineStr">
        <is>
          <t>Mentioned</t>
        </is>
      </c>
      <c r="H58" s="49" t="inlineStr">
        <is>
          <t>Yes</t>
        </is>
      </c>
      <c r="I58" s="49" t="inlineStr">
        <is>
          <t>(none)</t>
        </is>
      </c>
      <c r="J58" s="49" t="inlineStr">
        <is>
          <t>ClauseMinds retains contracts for 30 days.</t>
        </is>
      </c>
      <c r="K58" s="49" t="inlineStr">
        <is>
          <t>clauseminds.com/security</t>
        </is>
      </c>
    </row>
    <row r="59">
      <c r="A59" s="19" t="n">
        <v>1</v>
      </c>
      <c r="B59" s="19" t="inlineStr">
        <is>
          <t>8 Sep 2026</t>
        </is>
      </c>
      <c r="C59" s="19" t="inlineStr">
        <is>
          <t>Q9</t>
        </is>
      </c>
      <c r="D59" s="19" t="inlineStr">
        <is>
          <t>Cheapest way to check a contract before signing</t>
        </is>
      </c>
      <c r="E59" s="19" t="inlineStr">
        <is>
          <t>Google AI Overviews</t>
        </is>
      </c>
      <c r="F59" s="19" t="inlineStr">
        <is>
          <t>Signed out · UK · default mode</t>
        </is>
      </c>
      <c r="G59" s="19" t="inlineStr">
        <is>
          <t>Absent</t>
        </is>
      </c>
      <c r="H59" s="19" t="inlineStr">
        <is>
          <t>No</t>
        </is>
      </c>
      <c r="I59" s="19" t="inlineStr">
        <is>
          <t>Redlinery</t>
        </is>
      </c>
      <c r="J59" s="19" t="inlineStr">
        <is>
          <t>Free templates and a lawyer for anything unusual; Redlinery offers a single-document check.</t>
        </is>
      </c>
      <c r="K59" s="19" t="inlineStr">
        <is>
          <t>redlinery.com/pricing</t>
        </is>
      </c>
    </row>
    <row r="60">
      <c r="A60" s="49" t="n">
        <v>1</v>
      </c>
      <c r="B60" s="49" t="inlineStr">
        <is>
          <t>8 Sep 2026</t>
        </is>
      </c>
      <c r="C60" s="49" t="inlineStr">
        <is>
          <t>Q10</t>
        </is>
      </c>
      <c r="D60" s="49" t="inlineStr">
        <is>
          <t>AI contract review for a startup under $100 a month</t>
        </is>
      </c>
      <c r="E60" s="49" t="inlineStr">
        <is>
          <t>ChatGPT</t>
        </is>
      </c>
      <c r="F60" s="49" t="inlineStr">
        <is>
          <t>Signed out · UK · default mode</t>
        </is>
      </c>
      <c r="G60" s="49" t="inlineStr">
        <is>
          <t>Absent</t>
        </is>
      </c>
      <c r="H60" s="49" t="inlineStr">
        <is>
          <t>No</t>
        </is>
      </c>
      <c r="I60" s="49" t="inlineStr">
        <is>
          <t>Redlinery</t>
        </is>
      </c>
      <c r="J60" s="49" t="inlineStr">
        <is>
          <t>Redlinery has a plan for small teams; most tools price per seat.</t>
        </is>
      </c>
      <c r="K60" s="49" t="inlineStr">
        <is>
          <t>redlinery.com/pricing</t>
        </is>
      </c>
    </row>
    <row r="61">
      <c r="A61" s="19" t="n">
        <v>1</v>
      </c>
      <c r="B61" s="19" t="inlineStr">
        <is>
          <t>8 Sep 2026</t>
        </is>
      </c>
      <c r="C61" s="19" t="inlineStr">
        <is>
          <t>Q11</t>
        </is>
      </c>
      <c r="D61" s="19" t="inlineStr">
        <is>
          <t>ClauseMinds or Redlinery for a small startup?</t>
        </is>
      </c>
      <c r="E61" s="19" t="inlineStr">
        <is>
          <t>Perplexity</t>
        </is>
      </c>
      <c r="F61" s="19" t="inlineStr">
        <is>
          <t>Signed out · UK · default mode</t>
        </is>
      </c>
      <c r="G61" s="19" t="inlineStr">
        <is>
          <t>Mentioned</t>
        </is>
      </c>
      <c r="H61" s="19" t="inlineStr">
        <is>
          <t>No</t>
        </is>
      </c>
      <c r="I61" s="19" t="inlineStr">
        <is>
          <t>Redlinery</t>
        </is>
      </c>
      <c r="J61" s="19" t="inlineStr">
        <is>
          <t>Redlinery positions itself as the simpler choice for small teams.</t>
        </is>
      </c>
      <c r="K61" s="19" t="inlineStr">
        <is>
          <t>redlinery.com/vs-clauseminds</t>
        </is>
      </c>
    </row>
    <row r="62">
      <c r="A62" s="49" t="n">
        <v>1</v>
      </c>
      <c r="B62" s="49" t="inlineStr">
        <is>
          <t>8 Sep 2026</t>
        </is>
      </c>
      <c r="C62" s="49" t="inlineStr">
        <is>
          <t>Q12</t>
        </is>
      </c>
      <c r="D62" s="49" t="inlineStr">
        <is>
          <t>Can I trust AI to review a contract without a lawyer?</t>
        </is>
      </c>
      <c r="E62" s="49" t="inlineStr">
        <is>
          <t>Claude</t>
        </is>
      </c>
      <c r="F62" s="49" t="inlineStr">
        <is>
          <t>Signed out · UK · default mode</t>
        </is>
      </c>
      <c r="G62" s="49" t="inlineStr">
        <is>
          <t>Absent</t>
        </is>
      </c>
      <c r="H62" s="49" t="inlineStr">
        <is>
          <t>No</t>
        </is>
      </c>
      <c r="I62" s="49" t="inlineStr">
        <is>
          <t>(none)</t>
        </is>
      </c>
      <c r="J62" s="49" t="inlineStr">
        <is>
          <t>AI review catches common issues, but a lawyer should check anything unusual.</t>
        </is>
      </c>
      <c r="K62" s="49" t="inlineStr">
        <is>
          <t>A law firm blog</t>
        </is>
      </c>
    </row>
    <row r="63">
      <c r="A63" s="19" t="n">
        <v>2</v>
      </c>
      <c r="B63" s="19" t="inlineStr">
        <is>
          <t>6 Oct 2026</t>
        </is>
      </c>
      <c r="C63" s="19" t="inlineStr">
        <is>
          <t>Q1</t>
        </is>
      </c>
      <c r="D63" s="19" t="inlineStr">
        <is>
          <t>What contract review tools work inside Microsoft Word?</t>
        </is>
      </c>
      <c r="E63" s="19" t="inlineStr">
        <is>
          <t>ChatGPT</t>
        </is>
      </c>
      <c r="F63" s="19" t="inlineStr">
        <is>
          <t>Signed out · UK · default mode</t>
        </is>
      </c>
      <c r="G63" s="19" t="inlineStr">
        <is>
          <t>Recommended</t>
        </is>
      </c>
      <c r="H63" s="19" t="inlineStr">
        <is>
          <t>Yes</t>
        </is>
      </c>
      <c r="I63" s="19" t="inlineStr">
        <is>
          <t>Clausewell</t>
        </is>
      </c>
      <c r="J63" s="19" t="inlineStr">
        <is>
          <t>ClauseMinds runs as a Word add-in. Reviewers stay in the document they already use.</t>
        </is>
      </c>
      <c r="K63" s="19" t="inlineStr">
        <is>
          <t>clauseminds.com/integrations/word</t>
        </is>
      </c>
    </row>
    <row r="64">
      <c r="A64" s="49" t="n">
        <v>2</v>
      </c>
      <c r="B64" s="49" t="inlineStr">
        <is>
          <t>6 Oct 2026</t>
        </is>
      </c>
      <c r="C64" s="49" t="inlineStr">
        <is>
          <t>Q1</t>
        </is>
      </c>
      <c r="D64" s="49" t="inlineStr">
        <is>
          <t>What contract review tools work inside Microsoft Word?</t>
        </is>
      </c>
      <c r="E64" s="49" t="inlineStr">
        <is>
          <t>Perplexity</t>
        </is>
      </c>
      <c r="F64" s="49" t="inlineStr">
        <is>
          <t>Signed out · UK · default mode</t>
        </is>
      </c>
      <c r="G64" s="49" t="inlineStr">
        <is>
          <t>Mentioned</t>
        </is>
      </c>
      <c r="H64" s="49" t="inlineStr">
        <is>
          <t>Yes</t>
        </is>
      </c>
      <c r="I64" s="49" t="inlineStr">
        <is>
          <t>Clausewell, Redlinery</t>
        </is>
      </c>
      <c r="J64" s="49" t="inlineStr">
        <is>
          <t>Options include Clausewell, Redlinery and ClauseMinds.</t>
        </is>
      </c>
      <c r="K64" s="49" t="inlineStr">
        <is>
          <t>clauseminds.com/integrations/word, a review site</t>
        </is>
      </c>
    </row>
    <row r="65">
      <c r="A65" s="19" t="n">
        <v>2</v>
      </c>
      <c r="B65" s="19" t="inlineStr">
        <is>
          <t>6 Oct 2026</t>
        </is>
      </c>
      <c r="C65" s="19" t="inlineStr">
        <is>
          <t>Q2</t>
        </is>
      </c>
      <c r="D65" s="19" t="inlineStr">
        <is>
          <t>Which AI contract review tool suits a 40-person legal team?</t>
        </is>
      </c>
      <c r="E65" s="19" t="inlineStr">
        <is>
          <t>ChatGPT</t>
        </is>
      </c>
      <c r="F65" s="19" t="inlineStr">
        <is>
          <t>Signed out · UK · default mode</t>
        </is>
      </c>
      <c r="G65" s="19" t="inlineStr">
        <is>
          <t>Absent</t>
        </is>
      </c>
      <c r="H65" s="19" t="inlineStr">
        <is>
          <t>No</t>
        </is>
      </c>
      <c r="I65" s="19" t="inlineStr">
        <is>
          <t>Clausewell, Redlinery</t>
        </is>
      </c>
      <c r="J65" s="19" t="inlineStr">
        <is>
          <t>For a legal team of that size, Clausewell and Redlinery are common choices.</t>
        </is>
      </c>
      <c r="K65" s="19" t="inlineStr">
        <is>
          <t>A review site</t>
        </is>
      </c>
    </row>
    <row r="66">
      <c r="A66" s="49" t="n">
        <v>2</v>
      </c>
      <c r="B66" s="49" t="inlineStr">
        <is>
          <t>6 Oct 2026</t>
        </is>
      </c>
      <c r="C66" s="49" t="inlineStr">
        <is>
          <t>Q2</t>
        </is>
      </c>
      <c r="D66" s="49" t="inlineStr">
        <is>
          <t>Which AI contract review tool suits a 40-person legal team?</t>
        </is>
      </c>
      <c r="E66" s="49" t="inlineStr">
        <is>
          <t>Gemini</t>
        </is>
      </c>
      <c r="F66" s="49" t="inlineStr">
        <is>
          <t>Signed out · UK · default mode</t>
        </is>
      </c>
      <c r="G66" s="49" t="inlineStr">
        <is>
          <t>Mentioned</t>
        </is>
      </c>
      <c r="H66" s="49" t="inlineStr">
        <is>
          <t>No</t>
        </is>
      </c>
      <c r="I66" s="49" t="inlineStr">
        <is>
          <t>Clausewell</t>
        </is>
      </c>
      <c r="J66" s="49" t="inlineStr">
        <is>
          <t>ClauseMinds is another option, though its team pricing is not published.</t>
        </is>
      </c>
      <c r="K66" s="49" t="inlineStr">
        <is>
          <t>A review site</t>
        </is>
      </c>
    </row>
    <row r="67">
      <c r="A67" s="19" t="n">
        <v>2</v>
      </c>
      <c r="B67" s="19" t="inlineStr">
        <is>
          <t>6 Oct 2026</t>
        </is>
      </c>
      <c r="C67" s="19" t="inlineStr">
        <is>
          <t>Q3</t>
        </is>
      </c>
      <c r="D67" s="19" t="inlineStr">
        <is>
          <t>ClauseMinds vs Clausewell for supplier contracts</t>
        </is>
      </c>
      <c r="E67" s="19" t="inlineStr">
        <is>
          <t>ChatGPT</t>
        </is>
      </c>
      <c r="F67" s="19" t="inlineStr">
        <is>
          <t>Signed out · UK · default mode</t>
        </is>
      </c>
      <c r="G67" s="19" t="inlineStr">
        <is>
          <t>Mentioned</t>
        </is>
      </c>
      <c r="H67" s="19" t="inlineStr">
        <is>
          <t>No</t>
        </is>
      </c>
      <c r="I67" s="19" t="inlineStr">
        <is>
          <t>Clausewell</t>
        </is>
      </c>
      <c r="J67" s="19" t="inlineStr">
        <is>
          <t>Clausewell says it handles larger clause libraries than ClauseMinds.</t>
        </is>
      </c>
      <c r="K67" s="19" t="inlineStr">
        <is>
          <t>clausewell.com/compare</t>
        </is>
      </c>
    </row>
    <row r="68">
      <c r="A68" s="49" t="n">
        <v>2</v>
      </c>
      <c r="B68" s="49" t="inlineStr">
        <is>
          <t>6 Oct 2026</t>
        </is>
      </c>
      <c r="C68" s="49" t="inlineStr">
        <is>
          <t>Q3</t>
        </is>
      </c>
      <c r="D68" s="49" t="inlineStr">
        <is>
          <t>ClauseMinds vs Clausewell for supplier contracts</t>
        </is>
      </c>
      <c r="E68" s="49" t="inlineStr">
        <is>
          <t>Claude</t>
        </is>
      </c>
      <c r="F68" s="49" t="inlineStr">
        <is>
          <t>Signed out · UK · default mode</t>
        </is>
      </c>
      <c r="G68" s="49" t="inlineStr">
        <is>
          <t>Mentioned</t>
        </is>
      </c>
      <c r="H68" s="49" t="inlineStr">
        <is>
          <t>No</t>
        </is>
      </c>
      <c r="I68" s="49" t="inlineStr">
        <is>
          <t>Clausewell</t>
        </is>
      </c>
      <c r="J68" s="49" t="inlineStr">
        <is>
          <t>Both review supplier contracts; the main difference is how each handles clause libraries.</t>
        </is>
      </c>
      <c r="K68" s="49" t="inlineStr">
        <is>
          <t>clausewell.com/compare</t>
        </is>
      </c>
    </row>
    <row r="69">
      <c r="A69" s="19" t="n">
        <v>2</v>
      </c>
      <c r="B69" s="19" t="inlineStr">
        <is>
          <t>6 Oct 2026</t>
        </is>
      </c>
      <c r="C69" s="19" t="inlineStr">
        <is>
          <t>Q4</t>
        </is>
      </c>
      <c r="D69" s="19" t="inlineStr">
        <is>
          <t>Is ClauseMinds accurate enough for legal review?</t>
        </is>
      </c>
      <c r="E69" s="19" t="inlineStr">
        <is>
          <t>Google AI Overviews</t>
        </is>
      </c>
      <c r="F69" s="19" t="inlineStr">
        <is>
          <t>Signed out · UK · default mode</t>
        </is>
      </c>
      <c r="G69" s="19" t="inlineStr">
        <is>
          <t>Mentioned</t>
        </is>
      </c>
      <c r="H69" s="19" t="inlineStr">
        <is>
          <t>No</t>
        </is>
      </c>
      <c r="I69" s="19" t="inlineStr">
        <is>
          <t>(none)</t>
        </is>
      </c>
      <c r="J69" s="19" t="inlineStr">
        <is>
          <t>Some users say ClauseMinds needs a human check on unusual clauses.</t>
        </is>
      </c>
      <c r="K69" s="19" t="inlineStr">
        <is>
          <t>A community forum thread</t>
        </is>
      </c>
    </row>
    <row r="70">
      <c r="A70" s="49" t="n">
        <v>2</v>
      </c>
      <c r="B70" s="49" t="inlineStr">
        <is>
          <t>6 Oct 2026</t>
        </is>
      </c>
      <c r="C70" s="49" t="inlineStr">
        <is>
          <t>Q5</t>
        </is>
      </c>
      <c r="D70" s="49" t="inlineStr">
        <is>
          <t>How can procurement track contract renewals without a legal team?</t>
        </is>
      </c>
      <c r="E70" s="49" t="inlineStr">
        <is>
          <t>ChatGPT</t>
        </is>
      </c>
      <c r="F70" s="49" t="inlineStr">
        <is>
          <t>Signed out · UK · default mode</t>
        </is>
      </c>
      <c r="G70" s="49" t="inlineStr">
        <is>
          <t>Absent</t>
        </is>
      </c>
      <c r="H70" s="49" t="inlineStr">
        <is>
          <t>No</t>
        </is>
      </c>
      <c r="I70" s="49" t="inlineStr">
        <is>
          <t>Redlinery</t>
        </is>
      </c>
      <c r="J70" s="49" t="inlineStr">
        <is>
          <t>A shared calendar works for a few contracts; a tool such as Redlinery can flag renewals.</t>
        </is>
      </c>
      <c r="K70" s="49" t="inlineStr">
        <is>
          <t>redlinery.com/renewals</t>
        </is>
      </c>
    </row>
    <row r="71">
      <c r="A71" s="19" t="n">
        <v>2</v>
      </c>
      <c r="B71" s="19" t="inlineStr">
        <is>
          <t>6 Oct 2026</t>
        </is>
      </c>
      <c r="C71" s="19" t="inlineStr">
        <is>
          <t>Q5</t>
        </is>
      </c>
      <c r="D71" s="19" t="inlineStr">
        <is>
          <t>How can procurement track contract renewals without a legal team?</t>
        </is>
      </c>
      <c r="E71" s="19" t="inlineStr">
        <is>
          <t>Perplexity</t>
        </is>
      </c>
      <c r="F71" s="19" t="inlineStr">
        <is>
          <t>Signed out · UK · default mode</t>
        </is>
      </c>
      <c r="G71" s="19" t="inlineStr">
        <is>
          <t>Absent</t>
        </is>
      </c>
      <c r="H71" s="19" t="inlineStr">
        <is>
          <t>No</t>
        </is>
      </c>
      <c r="I71" s="19" t="inlineStr">
        <is>
          <t>Redlinery</t>
        </is>
      </c>
      <c r="J71" s="19" t="inlineStr">
        <is>
          <t>Redlinery and a renewal calendar are the two options most teams start with.</t>
        </is>
      </c>
      <c r="K71" s="19" t="inlineStr">
        <is>
          <t>redlinery.com/renewals, a buyer guide</t>
        </is>
      </c>
    </row>
    <row r="72">
      <c r="A72" s="49" t="n">
        <v>2</v>
      </c>
      <c r="B72" s="49" t="inlineStr">
        <is>
          <t>6 Oct 2026</t>
        </is>
      </c>
      <c r="C72" s="49" t="inlineStr">
        <is>
          <t>Q6</t>
        </is>
      </c>
      <c r="D72" s="49" t="inlineStr">
        <is>
          <t>Which contract tools track obligations across hundreds of contracts?</t>
        </is>
      </c>
      <c r="E72" s="49" t="inlineStr">
        <is>
          <t>Gemini</t>
        </is>
      </c>
      <c r="F72" s="49" t="inlineStr">
        <is>
          <t>Signed out · UK · default mode</t>
        </is>
      </c>
      <c r="G72" s="49" t="inlineStr">
        <is>
          <t>Recommended</t>
        </is>
      </c>
      <c r="H72" s="49" t="inlineStr">
        <is>
          <t>Yes</t>
        </is>
      </c>
      <c r="I72" s="49" t="inlineStr">
        <is>
          <t>Redlinery</t>
        </is>
      </c>
      <c r="J72" s="49" t="inlineStr">
        <is>
          <t>ClauseMinds tracks obligations and renewal dates across a large contract portfolio.</t>
        </is>
      </c>
      <c r="K72" s="49" t="inlineStr">
        <is>
          <t>clauseminds.com/obligations</t>
        </is>
      </c>
    </row>
    <row r="73">
      <c r="A73" s="19" t="n">
        <v>2</v>
      </c>
      <c r="B73" s="19" t="inlineStr">
        <is>
          <t>6 Oct 2026</t>
        </is>
      </c>
      <c r="C73" s="19" t="inlineStr">
        <is>
          <t>Q7</t>
        </is>
      </c>
      <c r="D73" s="19" t="inlineStr">
        <is>
          <t>Contract software or a spreadsheet for tracking renewals?</t>
        </is>
      </c>
      <c r="E73" s="19" t="inlineStr">
        <is>
          <t>ChatGPT</t>
        </is>
      </c>
      <c r="F73" s="19" t="inlineStr">
        <is>
          <t>Signed out · UK · default mode</t>
        </is>
      </c>
      <c r="G73" s="19" t="inlineStr">
        <is>
          <t>Absent</t>
        </is>
      </c>
      <c r="H73" s="19" t="inlineStr">
        <is>
          <t>No</t>
        </is>
      </c>
      <c r="I73" s="19" t="inlineStr">
        <is>
          <t>(none)</t>
        </is>
      </c>
      <c r="J73" s="19" t="inlineStr">
        <is>
          <t>A spreadsheet works for a handful of contracts; past that, renewal dates get missed.</t>
        </is>
      </c>
      <c r="K73" s="19" t="inlineStr">
        <is>
          <t>A buyer guide</t>
        </is>
      </c>
    </row>
    <row r="74">
      <c r="A74" s="49" t="n">
        <v>2</v>
      </c>
      <c r="B74" s="49" t="inlineStr">
        <is>
          <t>6 Oct 2026</t>
        </is>
      </c>
      <c r="C74" s="49" t="inlineStr">
        <is>
          <t>Q8</t>
        </is>
      </c>
      <c r="D74" s="49" t="inlineStr">
        <is>
          <t>Does ClauseMinds keep our contracts after a review?</t>
        </is>
      </c>
      <c r="E74" s="49" t="inlineStr">
        <is>
          <t>Claude</t>
        </is>
      </c>
      <c r="F74" s="49" t="inlineStr">
        <is>
          <t>Signed out · UK · default mode</t>
        </is>
      </c>
      <c r="G74" s="49" t="inlineStr">
        <is>
          <t>Mentioned</t>
        </is>
      </c>
      <c r="H74" s="49" t="inlineStr">
        <is>
          <t>Yes</t>
        </is>
      </c>
      <c r="I74" s="49" t="inlineStr">
        <is>
          <t>(none)</t>
        </is>
      </c>
      <c r="J74" s="49" t="inlineStr">
        <is>
          <t>ClauseMinds retains contracts for 30 days.</t>
        </is>
      </c>
      <c r="K74" s="49" t="inlineStr">
        <is>
          <t>clauseminds.com/security</t>
        </is>
      </c>
    </row>
    <row r="75">
      <c r="A75" s="19" t="n">
        <v>2</v>
      </c>
      <c r="B75" s="19" t="inlineStr">
        <is>
          <t>6 Oct 2026</t>
        </is>
      </c>
      <c r="C75" s="19" t="inlineStr">
        <is>
          <t>Q9</t>
        </is>
      </c>
      <c r="D75" s="19" t="inlineStr">
        <is>
          <t>Cheapest way to check a contract before signing</t>
        </is>
      </c>
      <c r="E75" s="19" t="inlineStr">
        <is>
          <t>Google AI Overviews</t>
        </is>
      </c>
      <c r="F75" s="19" t="inlineStr">
        <is>
          <t>Signed out · UK · default mode</t>
        </is>
      </c>
      <c r="G75" s="19" t="inlineStr">
        <is>
          <t>Absent</t>
        </is>
      </c>
      <c r="H75" s="19" t="inlineStr">
        <is>
          <t>No</t>
        </is>
      </c>
      <c r="I75" s="19" t="inlineStr">
        <is>
          <t>Redlinery</t>
        </is>
      </c>
      <c r="J75" s="19" t="inlineStr">
        <is>
          <t>Free templates and a lawyer for anything unusual; Redlinery offers a single-document check.</t>
        </is>
      </c>
      <c r="K75" s="19" t="inlineStr">
        <is>
          <t>redlinery.com/pricing</t>
        </is>
      </c>
    </row>
    <row r="76">
      <c r="A76" s="49" t="n">
        <v>2</v>
      </c>
      <c r="B76" s="49" t="inlineStr">
        <is>
          <t>6 Oct 2026</t>
        </is>
      </c>
      <c r="C76" s="49" t="inlineStr">
        <is>
          <t>Q10</t>
        </is>
      </c>
      <c r="D76" s="49" t="inlineStr">
        <is>
          <t>AI contract review for a startup under $100 a month</t>
        </is>
      </c>
      <c r="E76" s="49" t="inlineStr">
        <is>
          <t>ChatGPT</t>
        </is>
      </c>
      <c r="F76" s="49" t="inlineStr">
        <is>
          <t>Signed out · UK · default mode</t>
        </is>
      </c>
      <c r="G76" s="49" t="inlineStr">
        <is>
          <t>Mentioned</t>
        </is>
      </c>
      <c r="H76" s="49" t="inlineStr">
        <is>
          <t>Yes</t>
        </is>
      </c>
      <c r="I76" s="49" t="inlineStr">
        <is>
          <t>Redlinery</t>
        </is>
      </c>
      <c r="J76" s="49" t="inlineStr">
        <is>
          <t>ClauseMinds starts at $49 per seat.</t>
        </is>
      </c>
      <c r="K76" s="49" t="inlineStr">
        <is>
          <t>clauseminds.com/pricing</t>
        </is>
      </c>
    </row>
    <row r="77">
      <c r="A77" s="19" t="n">
        <v>2</v>
      </c>
      <c r="B77" s="19" t="inlineStr">
        <is>
          <t>6 Oct 2026</t>
        </is>
      </c>
      <c r="C77" s="19" t="inlineStr">
        <is>
          <t>Q11</t>
        </is>
      </c>
      <c r="D77" s="19" t="inlineStr">
        <is>
          <t>ClauseMinds or Redlinery for a small startup?</t>
        </is>
      </c>
      <c r="E77" s="19" t="inlineStr">
        <is>
          <t>Perplexity</t>
        </is>
      </c>
      <c r="F77" s="19" t="inlineStr">
        <is>
          <t>Signed out · UK · default mode</t>
        </is>
      </c>
      <c r="G77" s="19" t="inlineStr">
        <is>
          <t>Mentioned</t>
        </is>
      </c>
      <c r="H77" s="19" t="inlineStr">
        <is>
          <t>No</t>
        </is>
      </c>
      <c r="I77" s="19" t="inlineStr">
        <is>
          <t>Redlinery</t>
        </is>
      </c>
      <c r="J77" s="19" t="inlineStr">
        <is>
          <t>Redlinery positions itself as the simpler choice for small teams.</t>
        </is>
      </c>
      <c r="K77" s="19" t="inlineStr">
        <is>
          <t>redlinery.com/vs-clauseminds</t>
        </is>
      </c>
    </row>
    <row r="78">
      <c r="A78" s="49" t="n">
        <v>2</v>
      </c>
      <c r="B78" s="49" t="inlineStr">
        <is>
          <t>6 Oct 2026</t>
        </is>
      </c>
      <c r="C78" s="49" t="inlineStr">
        <is>
          <t>Q12</t>
        </is>
      </c>
      <c r="D78" s="49" t="inlineStr">
        <is>
          <t>Can I trust AI to review a contract without a lawyer?</t>
        </is>
      </c>
      <c r="E78" s="49" t="inlineStr">
        <is>
          <t>Claude</t>
        </is>
      </c>
      <c r="F78" s="49" t="inlineStr">
        <is>
          <t>Signed out · UK · default mode</t>
        </is>
      </c>
      <c r="G78" s="49" t="inlineStr">
        <is>
          <t>Absent</t>
        </is>
      </c>
      <c r="H78" s="49" t="inlineStr">
        <is>
          <t>No</t>
        </is>
      </c>
      <c r="I78" s="49" t="inlineStr">
        <is>
          <t>(none)</t>
        </is>
      </c>
      <c r="J78" s="49" t="inlineStr">
        <is>
          <t>AI review catches common issues, but a lawyer should check anything unusual.</t>
        </is>
      </c>
      <c r="K78" s="49" t="inlineStr">
        <is>
          <t>A law firm blog</t>
        </is>
      </c>
    </row>
    <row r="80" ht="24" customHeight="1">
      <c r="A80" s="47" t="inlineStr">
        <is>
          <t>Work log</t>
        </is>
      </c>
    </row>
    <row r="81" ht="30" customHeight="1">
      <c r="A81" s="48" t="inlineStr">
        <is>
          <t>ID</t>
        </is>
      </c>
      <c r="B81" s="48" t="inlineStr">
        <is>
          <t>The work</t>
        </is>
      </c>
      <c r="C81" s="48" t="inlineStr">
        <is>
          <t>Page</t>
        </is>
      </c>
      <c r="D81" s="48" t="inlineStr">
        <is>
          <t>The finding behind it</t>
        </is>
      </c>
      <c r="E81" s="48" t="inlineStr">
        <is>
          <t>Questions it should move</t>
        </is>
      </c>
      <c r="F81" s="48" t="inlineStr">
        <is>
          <t>Owner</t>
        </is>
      </c>
      <c r="G81" s="48" t="inlineStr">
        <is>
          <t>Status</t>
        </is>
      </c>
      <c r="H81" s="48" t="inlineStr">
        <is>
          <t>Shipped on</t>
        </is>
      </c>
      <c r="I81" s="48" t="inlineStr">
        <is>
          <t>Check in round</t>
        </is>
      </c>
      <c r="J81" s="48" t="inlineStr">
        <is>
          <t>What that round showed</t>
        </is>
      </c>
      <c r="K81" s="48" t="inlineStr">
        <is>
          <t>Next decision</t>
        </is>
      </c>
    </row>
    <row r="82">
      <c r="A82" s="19" t="inlineStr">
        <is>
          <t>W1</t>
        </is>
      </c>
      <c r="B82" s="19" t="inlineStr">
        <is>
          <t>Say what the startup plan costs and that single contracts can be checked</t>
        </is>
      </c>
      <c r="C82" s="19" t="inlineStr">
        <is>
          <t>clauseminds.com/pricing</t>
        </is>
      </c>
      <c r="D82" s="19" t="inlineStr">
        <is>
          <t>Left out of Q9 and Q10. The pricing page mentioned neither the startup plan nor single checks</t>
        </is>
      </c>
      <c r="E82" s="19" t="inlineStr">
        <is>
          <t>Q9, Q10</t>
        </is>
      </c>
      <c r="F82" s="19" t="inlineStr">
        <is>
          <t>Priya</t>
        </is>
      </c>
      <c r="G82" s="19" t="inlineStr">
        <is>
          <t>Shipped</t>
        </is>
      </c>
      <c r="H82" s="19" t="inlineStr">
        <is>
          <t>22 Sep 2026</t>
        </is>
      </c>
      <c r="I82" s="19" t="n">
        <v>2</v>
      </c>
      <c r="J82" s="19" t="inlineStr">
        <is>
          <t>Mixed</t>
        </is>
      </c>
      <c r="K82" s="19" t="inlineStr">
        <is>
          <t>Q10 now names ClauseMinds and cites the pricing page. Q9 is still absent. Keep the change; ask Q9 again in round 3 before doing more.</t>
        </is>
      </c>
    </row>
    <row r="83">
      <c r="A83" s="49" t="inlineStr">
        <is>
          <t>W2</t>
        </is>
      </c>
      <c r="B83" s="49" t="inlineStr">
        <is>
          <t>Rewrite the legal teams page around team size, seats and price</t>
        </is>
      </c>
      <c r="C83" s="49" t="inlineStr">
        <is>
          <t>clauseminds.com/legal-teams</t>
        </is>
      </c>
      <c r="D83" s="49" t="inlineStr">
        <is>
          <t>Passes 1 of 6 checks; ChatGPT leaves ClauseMinds out of Q2</t>
        </is>
      </c>
      <c r="E83" s="49" t="inlineStr">
        <is>
          <t>Q2</t>
        </is>
      </c>
      <c r="F83" s="49" t="inlineStr">
        <is>
          <t>Priya</t>
        </is>
      </c>
      <c r="G83" s="49" t="inlineStr">
        <is>
          <t>In progress</t>
        </is>
      </c>
      <c r="H83" s="49" t="inlineStr"/>
      <c r="I83" s="49" t="n">
        <v>3</v>
      </c>
      <c r="J83" s="49" t="inlineStr">
        <is>
          <t>Inconclusive</t>
        </is>
      </c>
      <c r="K83" s="49" t="inlineStr">
        <is>
          <t>Gemini named ClauseMinds for Q2 in round 2 with nothing shipped. Treat it as noise until it holds, and finish the rewrite.</t>
        </is>
      </c>
    </row>
    <row r="84">
      <c r="A84" s="19" t="inlineStr">
        <is>
          <t>W3</t>
        </is>
      </c>
      <c r="B84" s="19" t="inlineStr">
        <is>
          <t>Build a comparison page: ClauseMinds and Clausewell</t>
        </is>
      </c>
      <c r="C84" s="19" t="inlineStr">
        <is>
          <t>(new page)</t>
        </is>
      </c>
      <c r="D84" s="19" t="inlineStr">
        <is>
          <t>Both comparison answers lean on Clausewell’s own page</t>
        </is>
      </c>
      <c r="E84" s="19" t="inlineStr">
        <is>
          <t>Q3</t>
        </is>
      </c>
      <c r="F84" s="19" t="inlineStr">
        <is>
          <t>Sam</t>
        </is>
      </c>
      <c r="G84" s="19" t="inlineStr">
        <is>
          <t>Not started</t>
        </is>
      </c>
      <c r="H84" s="19" t="inlineStr"/>
      <c r="I84" s="19" t="inlineStr"/>
      <c r="J84" s="19" t="inlineStr">
        <is>
          <t>Not checked yet</t>
        </is>
      </c>
      <c r="K84" s="19" t="inlineStr">
        <is>
          <t>Next, once the legal teams page ships.</t>
        </is>
      </c>
    </row>
    <row r="86">
      <c r="A86" s="47" t="inlineStr">
        <is>
          <t>What the two rounds tell ClauseMinds</t>
        </is>
      </c>
    </row>
    <row r="87">
      <c r="A87" s="51" t="inlineStr"/>
      <c r="B87" s="51" t="inlineStr">
        <is>
          <t>Round 1 · 8 Sep 2026</t>
        </is>
      </c>
      <c r="C87" s="51" t="inlineStr">
        <is>
          <t>Round 2 · 6 Oct 2026</t>
        </is>
      </c>
    </row>
    <row r="88">
      <c r="A88" s="30" t="inlineStr">
        <is>
          <t>Answers recorded</t>
        </is>
      </c>
      <c r="B88" s="52">
        <f>COUNTIF(A47:A78,1)</f>
        <v/>
      </c>
      <c r="C88" s="52">
        <f>COUNTIF(A47:A78,2)</f>
        <v/>
      </c>
    </row>
    <row r="89">
      <c r="A89" s="30" t="inlineStr">
        <is>
          <t>Named (recommended or mentioned)</t>
        </is>
      </c>
      <c r="B89" s="52">
        <f>COUNTIFS(A47:A78,1,G47:G78,"Recommended")+COUNTIFS(A47:A78,1,G47:G78,"Mentioned")</f>
        <v/>
      </c>
      <c r="C89" s="52">
        <f>COUNTIFS(A47:A78,2,G47:G78,"Recommended")+COUNTIFS(A47:A78,2,G47:G78,"Mentioned")</f>
        <v/>
      </c>
    </row>
    <row r="90">
      <c r="A90" s="30" t="inlineStr">
        <is>
          <t>Recommended</t>
        </is>
      </c>
      <c r="B90" s="52">
        <f>COUNTIFS(A47:A78,1,G47:G78,"Recommended")</f>
        <v/>
      </c>
      <c r="C90" s="52">
        <f>COUNTIFS(A47:A78,2,G47:G78,"Recommended")</f>
        <v/>
      </c>
    </row>
    <row r="91">
      <c r="A91" s="30" t="inlineStr">
        <is>
          <t>Absent</t>
        </is>
      </c>
      <c r="B91" s="52">
        <f>COUNTIFS(A47:A78,1,G47:G78,"Absent")</f>
        <v/>
      </c>
      <c r="C91" s="52">
        <f>COUNTIFS(A47:A78,2,G47:G78,"Absent")</f>
        <v/>
      </c>
    </row>
    <row r="92">
      <c r="A92" s="30" t="inlineStr">
        <is>
          <t>Cited a ClauseMinds page</t>
        </is>
      </c>
      <c r="B92" s="52">
        <f>COUNTIFS(A47:A78,1,H47:H78,"Yes")</f>
        <v/>
      </c>
      <c r="C92" s="52">
        <f>COUNTIFS(A47:A78,2,H47:H78,"Yes")</f>
        <v/>
      </c>
    </row>
    <row r="93">
      <c r="A93" s="30" t="inlineStr">
        <is>
          <t>Average audit score, of 6</t>
        </is>
      </c>
      <c r="B93" s="53">
        <f>AVERAGE(J38:J43)</f>
        <v/>
      </c>
      <c r="C93" s="54" t="n"/>
    </row>
    <row r="95">
      <c r="A95" s="55" t="inlineStr">
        <is>
          <t>Named in 8 of 16 answers in round 1 and 10 of 16 in round 2. Two answers changed, and only one of them follows a piece of work.</t>
        </is>
      </c>
    </row>
    <row r="96">
      <c r="A96" s="55" t="inlineStr">
        <is>
          <t>Q10 moved after the pricing page started saying what the startup plan costs: ChatGPT now names ClauseMinds and cites that page.</t>
        </is>
      </c>
    </row>
    <row r="97">
      <c r="A97" s="55" t="inlineStr">
        <is>
          <t>Q9 didn’t move, though the same change answered it. Q2 moved in Gemini with nothing shipped. It stays inconclusive until it holds.</t>
        </is>
      </c>
    </row>
    <row r="98">
      <c r="A98" s="55" t="inlineStr">
        <is>
          <t>The legal teams page passes 1 of 6 checks. Its rewrite is the next piece of work, with the product page rewrite kit.</t>
        </is>
      </c>
    </row>
  </sheetData>
  <mergeCells count="14">
    <mergeCell ref="B10:D10"/>
    <mergeCell ref="B11:D11"/>
    <mergeCell ref="A97:K97"/>
    <mergeCell ref="A96:K96"/>
    <mergeCell ref="B8:D8"/>
    <mergeCell ref="A95:K95"/>
    <mergeCell ref="A2:K2"/>
    <mergeCell ref="B9:D9"/>
    <mergeCell ref="B13:D13"/>
    <mergeCell ref="B93:C93"/>
    <mergeCell ref="A98:K98"/>
    <mergeCell ref="B12:D12"/>
    <mergeCell ref="B7:D7"/>
    <mergeCell ref="B6:D6"/>
  </mergeCells>
  <conditionalFormatting sqref="D38:D43">
    <cfRule type="expression" priority="1" dxfId="0">
      <formula>$D38="Yes"</formula>
    </cfRule>
    <cfRule type="expression" priority="2" dxfId="1">
      <formula>$D38="Partly"</formula>
    </cfRule>
    <cfRule type="expression" priority="3" dxfId="2">
      <formula>$D38="No"</formula>
    </cfRule>
  </conditionalFormatting>
  <conditionalFormatting sqref="E38:E43">
    <cfRule type="expression" priority="4" dxfId="0">
      <formula>$E38="Yes"</formula>
    </cfRule>
    <cfRule type="expression" priority="5" dxfId="1">
      <formula>$E38="Partly"</formula>
    </cfRule>
    <cfRule type="expression" priority="6" dxfId="2">
      <formula>$E38="No"</formula>
    </cfRule>
  </conditionalFormatting>
  <conditionalFormatting sqref="F38:F43">
    <cfRule type="expression" priority="7" dxfId="0">
      <formula>$F38="Yes"</formula>
    </cfRule>
    <cfRule type="expression" priority="8" dxfId="1">
      <formula>$F38="Partly"</formula>
    </cfRule>
    <cfRule type="expression" priority="9" dxfId="2">
      <formula>$F38="No"</formula>
    </cfRule>
  </conditionalFormatting>
  <conditionalFormatting sqref="G38:G43">
    <cfRule type="expression" priority="10" dxfId="0">
      <formula>$G38="Yes"</formula>
    </cfRule>
    <cfRule type="expression" priority="11" dxfId="1">
      <formula>$G38="Partly"</formula>
    </cfRule>
    <cfRule type="expression" priority="12" dxfId="2">
      <formula>$G38="No"</formula>
    </cfRule>
  </conditionalFormatting>
  <conditionalFormatting sqref="H38:H43">
    <cfRule type="expression" priority="13" dxfId="0">
      <formula>$H38="Yes"</formula>
    </cfRule>
    <cfRule type="expression" priority="14" dxfId="1">
      <formula>$H38="Partly"</formula>
    </cfRule>
    <cfRule type="expression" priority="15" dxfId="2">
      <formula>$H38="No"</formula>
    </cfRule>
  </conditionalFormatting>
  <conditionalFormatting sqref="I38:I43">
    <cfRule type="expression" priority="16" dxfId="0">
      <formula>$I38="Yes"</formula>
    </cfRule>
    <cfRule type="expression" priority="17" dxfId="1">
      <formula>$I38="Partly"</formula>
    </cfRule>
    <cfRule type="expression" priority="18" dxfId="2">
      <formula>$I38="No"</formula>
    </cfRule>
  </conditionalFormatting>
  <conditionalFormatting sqref="N38:N43">
    <cfRule type="expression" priority="19" dxfId="0">
      <formula>$N38="Shipped"</formula>
    </cfRule>
    <cfRule type="expression" priority="20" dxfId="1">
      <formula>$N38="In progress"</formula>
    </cfRule>
    <cfRule type="expression" priority="21" dxfId="2">
      <formula>$N38="Not started"</formula>
    </cfRule>
  </conditionalFormatting>
  <conditionalFormatting sqref="G47:G78">
    <cfRule type="expression" priority="22" dxfId="0">
      <formula>$G47="Recommended"</formula>
    </cfRule>
    <cfRule type="expression" priority="23" dxfId="1">
      <formula>$G47="Mentioned"</formula>
    </cfRule>
    <cfRule type="expression" priority="24" dxfId="2">
      <formula>$G47="Absent"</formula>
    </cfRule>
  </conditionalFormatting>
  <conditionalFormatting sqref="H47:H78">
    <cfRule type="expression" priority="25" dxfId="0">
      <formula>$H47="Yes"</formula>
    </cfRule>
    <cfRule type="expression" priority="26" dxfId="2">
      <formula>$H47="No"</formula>
    </cfRule>
  </conditionalFormatting>
  <conditionalFormatting sqref="G82:G84">
    <cfRule type="expression" priority="27" dxfId="0">
      <formula>$G82="Shipped"</formula>
    </cfRule>
    <cfRule type="expression" priority="28" dxfId="1">
      <formula>$G82="In progress"</formula>
    </cfRule>
    <cfRule type="expression" priority="29" dxfId="2">
      <formula>$G82="Not started"</formula>
    </cfRule>
  </conditionalFormatting>
  <conditionalFormatting sqref="J82:J84">
    <cfRule type="expression" priority="30" dxfId="0">
      <formula>$J82="Moved"</formula>
    </cfRule>
    <cfRule type="expression" priority="31" dxfId="1">
      <formula>$J82="Mixed"</formula>
    </cfRule>
    <cfRule type="expression" priority="32" dxfId="2">
      <formula>$J82="No change"</formula>
    </cfRule>
    <cfRule type="expression" priority="33" dxfId="3">
      <formula>$J82="Inconclusive"</formula>
    </cfRule>
    <cfRule type="expression" priority="34" dxfId="2">
      <formula>$J82="Not checked yet"</formula>
    </cfRule>
  </conditionalFormatting>
  <printOptions horizontalCentered="0"/>
  <pageMargins left="0.4" right="0.4"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Praised</dc:creator>
  <dc:title xmlns:dc="http://purl.org/dc/elements/1.1/">AI search starter kit</dc:title>
  <dc:subject xmlns:dc="http://purl.org/dc/elements/1.1/">Run a first organised review of how AI assistants answer your buyers, and check it again a round later</dc:subject>
  <dcterms:created xmlns:dcterms="http://purl.org/dc/terms/" xmlns:xsi="http://www.w3.org/2001/XMLSchema-instance" xsi:type="dcterms:W3CDTF">2026-10-10T12:09:13Z</dcterms:created>
  <dcterms:modified xmlns:dcterms="http://purl.org/dc/terms/" xmlns:xsi="http://www.w3.org/2001/XMLSchema-instance" xsi:type="dcterms:W3CDTF">2026-10-10T12:09:14Z</dcterms:modified>
</cp:coreProperties>
</file>